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'DATA'!$A$1:$A$25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<sst xmlns="http://schemas.openxmlformats.org/spreadsheetml/2006/main" count="97" uniqueCount="55">
  <si>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</si>
  <si>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</si>
  <si>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</si>
  <si>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</si>
  <si>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</si>
  <si>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</si>
  <si>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</si>
  <si>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</si>
  <si>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</si>
  <si>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</si>
  <si>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</si>
  <si>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</si>
  <si>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Demobilize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</si>
  <si>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</si>
  <si>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</si>
  <si>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</si>
  <si>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</si>
  <si>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</si>
  <si>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</si>
  <si>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</si>
  <si>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</si>
  <si>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</si>
  <si>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</si>
  <si>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Drill 36" hole to +/-120mRT</t>
  </si>
  <si>
    <t>Drill 17.5" hole to +/-1000 mRT</t>
  </si>
  <si>
    <t>Drill 12 1/4" hole to TD of +/- 2700MRT</t>
  </si>
  <si>
    <t>Nipple up BOP</t>
  </si>
  <si>
    <t>Run &amp; cement 9 5/8" casing</t>
  </si>
  <si>
    <t>Drill 8 1/2" hole to TD of +/- 4000MRT</t>
  </si>
  <si>
    <t>Log 8 1/2" hole</t>
  </si>
  <si>
    <t>Rig Move to Fermat-1 location &amp; Rig Up</t>
  </si>
  <si>
    <t>On contract: 9-Dec-08 @ 24:00 hrs</t>
  </si>
  <si>
    <t>RIG ON CONTRACT</t>
  </si>
  <si>
    <t>Drill 36" Hole</t>
  </si>
  <si>
    <t>Cement 30" Conductor</t>
  </si>
  <si>
    <t>RIH with 12.25in Junk run BHA (TP (DH))Drill shoetrack/rathole</t>
  </si>
  <si>
    <t>Drill 12.25in hole to 1002m - perform LOT</t>
  </si>
  <si>
    <t>Drill 12.25in hole to 1011m</t>
  </si>
  <si>
    <t>Drill 12.25in hole to 1027m</t>
  </si>
  <si>
    <t>POOH 12.25in Junk sub BHA</t>
  </si>
  <si>
    <t xml:space="preserve">RIH with 12.25in BHA </t>
  </si>
  <si>
    <t>Drill 12.25in hole to 1037m</t>
  </si>
  <si>
    <t>Drill 12.25in hole to 1478m</t>
  </si>
  <si>
    <t>Drill 12.25in hole to 1792m</t>
  </si>
  <si>
    <t xml:space="preserve">Drill 12.25in hole to 2104m </t>
  </si>
  <si>
    <t xml:space="preserve">Drill 12.25in hole to 2266m </t>
  </si>
  <si>
    <t xml:space="preserve">Drill 12.25in hole to 2396m </t>
  </si>
  <si>
    <t xml:space="preserve">Drill 12.25in hole to 2671m </t>
  </si>
  <si>
    <t xml:space="preserve">Drill 12.25in hole to 2807m </t>
  </si>
  <si>
    <t>Cement 9 5/8" Casing</t>
  </si>
  <si>
    <t>Drill 8.5in hole to 3352m</t>
  </si>
  <si>
    <t>Drill 3m new 8.5in hole and perform FIT</t>
  </si>
  <si>
    <t>Drill 8.5in hole to 3012m</t>
  </si>
  <si>
    <t>Drill 8.5in hole to TD of 3585m</t>
  </si>
  <si>
    <t>POOH 8.5in BHA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</si>
</sst>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sz val="8.45"/>
      <color indexed="8"/>
      <name val="Calibri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 style="thin">
        <color theme="4" tint="0.3999499976634979"/>
      </top>
      <bottom style="medium"/>
    </border>
    <border>
      <left style="thin"/>
      <right style="thin"/>
      <top style="thin">
        <color theme="4" tint="0.3999499976634979"/>
      </top>
      <bottom style="medium"/>
    </border>
    <border>
      <left style="medium"/>
      <right style="thin"/>
      <top style="thin">
        <color theme="4" tint="0.3999499976634979"/>
      </top>
      <bottom style="medium"/>
    </border>
    <border>
      <left style="thin"/>
      <right style="medium"/>
      <top style="thin">
        <color theme="4" tint="0.3999499976634979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>
        <color theme="4" tint="0.3999499976634979"/>
      </top>
      <bottom>
        <color indexed="63"/>
      </bottom>
    </border>
    <border>
      <left style="thin"/>
      <right style="medium"/>
      <top style="thin">
        <color theme="4" tint="0.399949997663497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>
        <color indexed="63"/>
      </top>
      <bottom style="thin">
        <color theme="4" tint="0.3999499976634979"/>
      </bottom>
    </border>
    <border>
      <left style="thin"/>
      <right style="thin"/>
      <top style="thin"/>
      <bottom style="thin">
        <color theme="4" tint="0.3999499976634979"/>
      </bottom>
    </border>
    <border>
      <left style="thin"/>
      <right style="medium"/>
      <top>
        <color indexed="63"/>
      </top>
      <bottom style="thin">
        <color theme="4" tint="0.3999499976634979"/>
      </bottom>
    </border>
    <border>
      <left/>
      <right style="thin"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medium"/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/>
      </bottom>
    </border>
    <border>
      <left style="thin"/>
      <right style="medium"/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3" xfId="56" applyFont="1" applyFill="1" applyBorder="1" applyAlignment="1">
      <alignment horizontal="left"/>
      <protection/>
    </xf>
    <xf numFmtId="0" fontId="20" fillId="0" borderId="24" xfId="56" applyFont="1" applyBorder="1" applyAlignment="1">
      <alignment horizontal="center"/>
      <protection/>
    </xf>
    <xf numFmtId="165" fontId="20" fillId="0" borderId="25" xfId="56" applyNumberFormat="1" applyFont="1" applyBorder="1" applyAlignment="1">
      <alignment horizontal="center"/>
      <protection/>
    </xf>
    <xf numFmtId="0" fontId="20" fillId="0" borderId="26" xfId="56" applyFont="1" applyBorder="1" applyAlignment="1">
      <alignment horizontal="center"/>
      <protection/>
    </xf>
    <xf numFmtId="0" fontId="20" fillId="0" borderId="27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0" borderId="24" xfId="56" applyNumberFormat="1" applyFont="1" applyBorder="1" applyAlignment="1">
      <alignment horizontal="center"/>
      <protection/>
    </xf>
    <xf numFmtId="2" fontId="20" fillId="0" borderId="28" xfId="56" applyNumberFormat="1" applyFont="1" applyBorder="1" applyAlignment="1">
      <alignment horizontal="center"/>
      <protection/>
    </xf>
    <xf numFmtId="0" fontId="20" fillId="35" borderId="29" xfId="56" applyFont="1" applyFill="1" applyBorder="1" applyAlignment="1">
      <alignment horizontal="left"/>
      <protection/>
    </xf>
    <xf numFmtId="0" fontId="2" fillId="0" borderId="29" xfId="56" applyFill="1" applyBorder="1" applyAlignment="1">
      <alignment horizontal="center"/>
      <protection/>
    </xf>
    <xf numFmtId="0" fontId="3" fillId="8" borderId="30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" fillId="0" borderId="31" xfId="56" applyNumberFormat="1" applyFill="1" applyBorder="1" applyAlignment="1">
      <alignment horizontal="center"/>
      <protection/>
    </xf>
    <xf numFmtId="1" fontId="2" fillId="0" borderId="32" xfId="56" applyNumberFormat="1" applyFill="1" applyBorder="1" applyAlignment="1">
      <alignment horizontal="center"/>
      <protection/>
    </xf>
    <xf numFmtId="1" fontId="2" fillId="0" borderId="33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0" xfId="56" applyNumberFormat="1" applyFill="1" applyBorder="1" applyAlignment="1">
      <alignment horizontal="center"/>
      <protection/>
    </xf>
    <xf numFmtId="1" fontId="2" fillId="0" borderId="34" xfId="56" applyNumberFormat="1" applyFill="1" applyBorder="1" applyAlignment="1">
      <alignment horizontal="center"/>
      <protection/>
    </xf>
    <xf numFmtId="1" fontId="2" fillId="0" borderId="35" xfId="56" applyNumberFormat="1" applyFill="1" applyBorder="1" applyAlignment="1">
      <alignment horizontal="center"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20" fillId="35" borderId="12" xfId="56" applyFont="1" applyFill="1" applyBorder="1" applyAlignment="1">
      <alignment horizontal="left"/>
      <protection/>
    </xf>
    <xf numFmtId="0" fontId="20" fillId="35" borderId="40" xfId="56" applyFont="1" applyFill="1" applyBorder="1" applyAlignment="1">
      <alignment horizontal="center"/>
      <protection/>
    </xf>
    <xf numFmtId="165" fontId="20" fillId="35" borderId="41" xfId="56" applyNumberFormat="1" applyFont="1" applyFill="1" applyBorder="1" applyAlignment="1">
      <alignment horizontal="center"/>
      <protection/>
    </xf>
    <xf numFmtId="2" fontId="20" fillId="35" borderId="42" xfId="56" applyNumberFormat="1" applyFont="1" applyFill="1" applyBorder="1" applyAlignment="1">
      <alignment horizontal="center"/>
      <protection/>
    </xf>
    <xf numFmtId="0" fontId="20" fillId="35" borderId="43" xfId="56" applyFont="1" applyFill="1" applyBorder="1" applyAlignment="1">
      <alignment horizontal="center"/>
      <protection/>
    </xf>
    <xf numFmtId="0" fontId="20" fillId="35" borderId="44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0" fontId="2" fillId="33" borderId="0" xfId="56" applyFill="1" applyBorder="1">
      <alignment/>
      <protection/>
    </xf>
    <xf numFmtId="0" fontId="2" fillId="33" borderId="38" xfId="56" applyFont="1" applyFill="1" applyBorder="1" applyAlignment="1">
      <alignment horizontal="center"/>
      <protection/>
    </xf>
    <xf numFmtId="2" fontId="2" fillId="0" borderId="33" xfId="56" applyNumberFormat="1" applyFill="1" applyBorder="1" applyAlignment="1">
      <alignment horizontal="center"/>
      <protection/>
    </xf>
    <xf numFmtId="2" fontId="2" fillId="0" borderId="35" xfId="56" applyNumberFormat="1" applyFill="1" applyBorder="1" applyAlignment="1">
      <alignment horizontal="center"/>
      <protection/>
    </xf>
    <xf numFmtId="2" fontId="2" fillId="0" borderId="37" xfId="56" applyNumberFormat="1" applyFill="1" applyBorder="1" applyAlignment="1">
      <alignment horizontal="center"/>
      <protection/>
    </xf>
    <xf numFmtId="2" fontId="2" fillId="0" borderId="45" xfId="56" applyNumberFormat="1" applyFill="1" applyBorder="1" applyAlignment="1">
      <alignment horizontal="center"/>
      <protection/>
    </xf>
    <xf numFmtId="2" fontId="2" fillId="0" borderId="38" xfId="56" applyNumberFormat="1" applyFill="1" applyBorder="1" applyAlignment="1">
      <alignment horizontal="center"/>
      <protection/>
    </xf>
    <xf numFmtId="2" fontId="2" fillId="0" borderId="47" xfId="56" applyNumberFormat="1" applyFill="1" applyBorder="1" applyAlignment="1">
      <alignment horizontal="center"/>
      <protection/>
    </xf>
    <xf numFmtId="2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 applyAlignment="1">
      <alignment horizontal="center"/>
      <protection/>
    </xf>
    <xf numFmtId="1" fontId="2" fillId="0" borderId="50" xfId="56" applyNumberFormat="1" applyFill="1" applyBorder="1" applyAlignment="1">
      <alignment horizontal="center"/>
      <protection/>
    </xf>
    <xf numFmtId="2" fontId="2" fillId="0" borderId="51" xfId="56" applyNumberFormat="1" applyFill="1" applyBorder="1" applyAlignment="1">
      <alignment horizontal="center"/>
      <protection/>
    </xf>
    <xf numFmtId="0" fontId="22" fillId="35" borderId="33" xfId="56" applyFont="1" applyFill="1" applyBorder="1" applyAlignment="1">
      <alignment horizontal="center" vertical="center"/>
      <protection/>
    </xf>
    <xf numFmtId="0" fontId="22" fillId="35" borderId="47" xfId="56" applyFont="1" applyFill="1" applyBorder="1" applyAlignment="1">
      <alignment horizontal="center" vertical="center"/>
      <protection/>
    </xf>
    <xf numFmtId="165" fontId="20" fillId="35" borderId="52" xfId="56" applyNumberFormat="1" applyFont="1" applyFill="1" applyBorder="1" applyAlignment="1">
      <alignment horizontal="center"/>
      <protection/>
    </xf>
    <xf numFmtId="2" fontId="20" fillId="0" borderId="26" xfId="56" applyNumberFormat="1" applyFont="1" applyBorder="1" applyAlignment="1">
      <alignment horizontal="center"/>
      <protection/>
    </xf>
    <xf numFmtId="2" fontId="20" fillId="35" borderId="43" xfId="56" applyNumberFormat="1" applyFont="1" applyFill="1" applyBorder="1" applyAlignment="1">
      <alignment horizontal="center"/>
      <protection/>
    </xf>
    <xf numFmtId="0" fontId="20" fillId="0" borderId="53" xfId="56" applyFont="1" applyFill="1" applyBorder="1" applyAlignment="1">
      <alignment horizontal="left"/>
      <protection/>
    </xf>
    <xf numFmtId="0" fontId="20" fillId="0" borderId="54" xfId="56" applyFont="1" applyBorder="1" applyAlignment="1">
      <alignment horizontal="center"/>
      <protection/>
    </xf>
    <xf numFmtId="2" fontId="20" fillId="0" borderId="55" xfId="56" applyNumberFormat="1" applyFont="1" applyBorder="1" applyAlignment="1">
      <alignment horizontal="center"/>
      <protection/>
    </xf>
    <xf numFmtId="0" fontId="20" fillId="0" borderId="55" xfId="56" applyFont="1" applyBorder="1" applyAlignment="1">
      <alignment horizontal="center"/>
      <protection/>
    </xf>
    <xf numFmtId="0" fontId="23" fillId="35" borderId="33" xfId="56" applyFont="1" applyFill="1" applyBorder="1" applyAlignment="1">
      <alignment horizontal="center" vertical="center"/>
      <protection/>
    </xf>
    <xf numFmtId="0" fontId="23" fillId="8" borderId="56" xfId="56" applyFont="1" applyFill="1" applyBorder="1" applyAlignment="1">
      <alignment horizontal="center" vertical="center" wrapText="1"/>
      <protection/>
    </xf>
    <xf numFmtId="0" fontId="23" fillId="8" borderId="57" xfId="56" applyFont="1" applyFill="1" applyBorder="1" applyAlignment="1">
      <alignment horizontal="center" vertic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31" xfId="56" applyFont="1" applyFill="1" applyBorder="1" applyAlignment="1">
      <alignment horizontal="left"/>
      <protection/>
    </xf>
    <xf numFmtId="0" fontId="20" fillId="0" borderId="58" xfId="56" applyFont="1" applyFill="1" applyBorder="1" applyAlignment="1">
      <alignment horizontal="center"/>
      <protection/>
    </xf>
    <xf numFmtId="165" fontId="20" fillId="0" borderId="59" xfId="56" applyNumberFormat="1" applyFont="1" applyFill="1" applyBorder="1" applyAlignment="1">
      <alignment horizontal="center"/>
      <protection/>
    </xf>
    <xf numFmtId="2" fontId="20" fillId="0" borderId="60" xfId="56" applyNumberFormat="1" applyFont="1" applyFill="1" applyBorder="1" applyAlignment="1">
      <alignment horizontal="center"/>
      <protection/>
    </xf>
    <xf numFmtId="164" fontId="20" fillId="0" borderId="61" xfId="56" applyNumberFormat="1" applyFont="1" applyFill="1" applyBorder="1" applyAlignment="1">
      <alignment horizontal="center"/>
      <protection/>
    </xf>
    <xf numFmtId="0" fontId="22" fillId="35" borderId="18" xfId="56" applyFont="1" applyFill="1" applyBorder="1" applyAlignment="1">
      <alignment horizontal="center" vertical="center"/>
      <protection/>
    </xf>
    <xf numFmtId="0" fontId="20" fillId="35" borderId="62" xfId="56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0" fontId="20" fillId="0" borderId="63" xfId="56" applyFont="1" applyBorder="1" applyAlignment="1">
      <alignment horizontal="center"/>
      <protection/>
    </xf>
    <xf numFmtId="0" fontId="2" fillId="0" borderId="27" xfId="56" applyBorder="1">
      <alignment/>
      <protection/>
    </xf>
    <xf numFmtId="2" fontId="20" fillId="0" borderId="64" xfId="56" applyNumberFormat="1" applyFont="1" applyFill="1" applyBorder="1" applyAlignment="1">
      <alignment horizontal="center"/>
      <protection/>
    </xf>
    <xf numFmtId="0" fontId="20" fillId="0" borderId="65" xfId="56" applyFont="1" applyFill="1" applyBorder="1" applyAlignment="1">
      <alignment horizontal="center"/>
      <protection/>
    </xf>
    <xf numFmtId="0" fontId="20" fillId="35" borderId="22" xfId="56" applyFont="1" applyFill="1" applyBorder="1" applyAlignment="1">
      <alignment horizontal="left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36" borderId="66" xfId="56" applyFont="1" applyFill="1" applyBorder="1" applyAlignment="1">
      <alignment horizontal="center"/>
      <protection/>
    </xf>
    <xf numFmtId="0" fontId="20" fillId="36" borderId="67" xfId="56" applyFont="1" applyFill="1" applyBorder="1" applyAlignment="1">
      <alignment horizontal="center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20" fillId="0" borderId="27" xfId="56" applyFont="1" applyFill="1" applyBorder="1" applyAlignment="1">
      <alignment horizontal="left" wrapText="1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3" fillId="33" borderId="29" xfId="56" applyFont="1" applyFill="1" applyBorder="1" applyAlignment="1">
      <alignment horizontal="center"/>
      <protection/>
    </xf>
    <xf numFmtId="0" fontId="3" fillId="33" borderId="33" xfId="56" applyFont="1" applyFill="1" applyBorder="1" applyAlignment="1">
      <alignment horizontal="center"/>
      <protection/>
    </xf>
    <xf numFmtId="0" fontId="3" fillId="33" borderId="32" xfId="56" applyFont="1" applyFill="1" applyBorder="1" applyAlignment="1">
      <alignment horizontal="center"/>
      <protection/>
    </xf>
    <xf numFmtId="0" fontId="3" fillId="33" borderId="47" xfId="56" applyFont="1" applyFill="1" applyBorder="1" applyAlignment="1">
      <alignment horizontal="center"/>
      <protection/>
    </xf>
    <xf numFmtId="0" fontId="3" fillId="33" borderId="68" xfId="56" applyFont="1" applyFill="1" applyBorder="1" applyAlignment="1">
      <alignment horizontal="center" vertical="center"/>
      <protection/>
    </xf>
    <xf numFmtId="0" fontId="3" fillId="33" borderId="69" xfId="56" applyFont="1" applyFill="1" applyBorder="1" applyAlignment="1">
      <alignment horizontal="center" vertical="center"/>
      <protection/>
    </xf>
    <xf numFmtId="0" fontId="3" fillId="33" borderId="70" xfId="56" applyFont="1" applyFill="1" applyBorder="1" applyAlignment="1">
      <alignment horizontal="center" vertical="center"/>
      <protection/>
    </xf>
    <xf numFmtId="0" fontId="3" fillId="33" borderId="36" xfId="56" applyFont="1" applyFill="1" applyBorder="1" applyAlignment="1">
      <alignment horizontal="center" vertical="center"/>
      <protection/>
    </xf>
    <xf numFmtId="0" fontId="3" fillId="33" borderId="71" xfId="56" applyFont="1" applyFill="1" applyBorder="1" applyAlignment="1">
      <alignment horizontal="center"/>
      <protection/>
    </xf>
    <xf numFmtId="0" fontId="0" fillId="33" borderId="72" xfId="0" applyFill="1" applyBorder="1" applyAlignment="1">
      <alignment horizontal="center"/>
    </xf>
    <xf numFmtId="0" fontId="20" fillId="0" borderId="27" xfId="56" applyFont="1" applyFill="1" applyBorder="1" applyAlignment="1">
      <alignment horizontal="left" wrapText="1"/>
      <protection/>
    </xf>
    <xf numFmtId="0" fontId="20" fillId="0" borderId="0" xfId="56" applyFont="1" applyFill="1" applyBorder="1" applyAlignment="1">
      <alignment horizontal="lef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Fermat-1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07-Dec-08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06225"/>
          <c:w val="0.92975"/>
          <c:h val="0.918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DATA!$F$5:$F$17</c:f>
              <c:numCache>
                <c:ptCount val="13"/>
                <c:pt idx="0">
                  <c:v>0</c:v>
                </c:pt>
                <c:pt idx="1">
                  <c:v>4.25</c:v>
                </c:pt>
                <c:pt idx="2">
                  <c:v>4.8100000000000005</c:v>
                </c:pt>
                <c:pt idx="3">
                  <c:v>6.193333333333333</c:v>
                </c:pt>
                <c:pt idx="4">
                  <c:v>10.375714285714286</c:v>
                </c:pt>
                <c:pt idx="5">
                  <c:v>11.6152442002442</c:v>
                </c:pt>
                <c:pt idx="6">
                  <c:v>12.415244200244201</c:v>
                </c:pt>
                <c:pt idx="7">
                  <c:v>20.849577533577534</c:v>
                </c:pt>
                <c:pt idx="8">
                  <c:v>22.67230480630481</c:v>
                </c:pt>
                <c:pt idx="9">
                  <c:v>33.150400044400044</c:v>
                </c:pt>
                <c:pt idx="10">
                  <c:v>34.72540004440005</c:v>
                </c:pt>
                <c:pt idx="11">
                  <c:v>39.235400044400045</c:v>
                </c:pt>
                <c:pt idx="12">
                  <c:v>47.335400044400046</c:v>
                </c:pt>
              </c:numCache>
            </c:numRef>
          </c:xVal>
          <c:yVal>
            <c:numRef>
              <c:f>DATA!$J$5:$J$17</c:f>
              <c:numCache>
                <c:ptCount val="13"/>
                <c:pt idx="0">
                  <c:v>75</c:v>
                </c:pt>
                <c:pt idx="1">
                  <c:v>75</c:v>
                </c:pt>
                <c:pt idx="2">
                  <c:v>120</c:v>
                </c:pt>
                <c:pt idx="3">
                  <c:v>120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2700</c:v>
                </c:pt>
                <c:pt idx="8">
                  <c:v>2700</c:v>
                </c:pt>
                <c:pt idx="9">
                  <c:v>4000</c:v>
                </c:pt>
                <c:pt idx="10">
                  <c:v>4000</c:v>
                </c:pt>
                <c:pt idx="11">
                  <c:v>4000</c:v>
                </c:pt>
                <c:pt idx="12">
                  <c:v>4000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DATA!$J$20:$J$64</c:f>
              <c:numCache>
                <c:ptCount val="45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3.7083333333333335</c:v>
                </c:pt>
                <c:pt idx="4">
                  <c:v>4</c:v>
                </c:pt>
                <c:pt idx="5">
                  <c:v>4.4375</c:v>
                </c:pt>
                <c:pt idx="6">
                  <c:v>5</c:v>
                </c:pt>
                <c:pt idx="7">
                  <c:v>5.541666666666667</c:v>
                </c:pt>
                <c:pt idx="8">
                  <c:v>6</c:v>
                </c:pt>
                <c:pt idx="9">
                  <c:v>7</c:v>
                </c:pt>
                <c:pt idx="10">
                  <c:v>7.666666666666667</c:v>
                </c:pt>
                <c:pt idx="11">
                  <c:v>8</c:v>
                </c:pt>
                <c:pt idx="12">
                  <c:v>8.5</c:v>
                </c:pt>
                <c:pt idx="13">
                  <c:v>9</c:v>
                </c:pt>
                <c:pt idx="14">
                  <c:v>9.041666666666666</c:v>
                </c:pt>
                <c:pt idx="15">
                  <c:v>9.833333333333334</c:v>
                </c:pt>
                <c:pt idx="16">
                  <c:v>9.979166666666666</c:v>
                </c:pt>
                <c:pt idx="17">
                  <c:v>10</c:v>
                </c:pt>
                <c:pt idx="18">
                  <c:v>10.0625</c:v>
                </c:pt>
                <c:pt idx="19">
                  <c:v>10.3125</c:v>
                </c:pt>
                <c:pt idx="20">
                  <c:v>10.979166666666666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25.083333333333332</c:v>
                </c:pt>
                <c:pt idx="37">
                  <c:v>25.25</c:v>
                </c:pt>
                <c:pt idx="38">
                  <c:v>26</c:v>
                </c:pt>
                <c:pt idx="39">
                  <c:v>27</c:v>
                </c:pt>
                <c:pt idx="40">
                  <c:v>27.583333333333332</c:v>
                </c:pt>
                <c:pt idx="41">
                  <c:v>28</c:v>
                </c:pt>
                <c:pt idx="42">
                  <c:v>28.25</c:v>
                </c:pt>
              </c:numCache>
            </c:numRef>
          </c:xVal>
          <c:yVal>
            <c:numRef>
              <c:f>DATA!$K$20:$K$64</c:f>
              <c:numCache>
                <c:ptCount val="45"/>
                <c:pt idx="0">
                  <c:v>76.76</c:v>
                </c:pt>
                <c:pt idx="1">
                  <c:v>76.76</c:v>
                </c:pt>
                <c:pt idx="2">
                  <c:v>76.76</c:v>
                </c:pt>
                <c:pt idx="3">
                  <c:v>76.76</c:v>
                </c:pt>
                <c:pt idx="4">
                  <c:v>87</c:v>
                </c:pt>
                <c:pt idx="5">
                  <c:v>116</c:v>
                </c:pt>
                <c:pt idx="6">
                  <c:v>116</c:v>
                </c:pt>
                <c:pt idx="7">
                  <c:v>116</c:v>
                </c:pt>
                <c:pt idx="8">
                  <c:v>166</c:v>
                </c:pt>
                <c:pt idx="9">
                  <c:v>824</c:v>
                </c:pt>
                <c:pt idx="10">
                  <c:v>999</c:v>
                </c:pt>
                <c:pt idx="11">
                  <c:v>999</c:v>
                </c:pt>
                <c:pt idx="12">
                  <c:v>999</c:v>
                </c:pt>
                <c:pt idx="13">
                  <c:v>999</c:v>
                </c:pt>
                <c:pt idx="14">
                  <c:v>999</c:v>
                </c:pt>
                <c:pt idx="15">
                  <c:v>999</c:v>
                </c:pt>
                <c:pt idx="16">
                  <c:v>1002</c:v>
                </c:pt>
                <c:pt idx="17">
                  <c:v>1011</c:v>
                </c:pt>
                <c:pt idx="18">
                  <c:v>1027</c:v>
                </c:pt>
                <c:pt idx="19">
                  <c:v>1027</c:v>
                </c:pt>
                <c:pt idx="20">
                  <c:v>1027</c:v>
                </c:pt>
                <c:pt idx="21">
                  <c:v>1037</c:v>
                </c:pt>
                <c:pt idx="22">
                  <c:v>1478</c:v>
                </c:pt>
                <c:pt idx="23">
                  <c:v>1792</c:v>
                </c:pt>
                <c:pt idx="24">
                  <c:v>2104</c:v>
                </c:pt>
                <c:pt idx="25">
                  <c:v>2266</c:v>
                </c:pt>
                <c:pt idx="26">
                  <c:v>2396</c:v>
                </c:pt>
                <c:pt idx="27">
                  <c:v>2396</c:v>
                </c:pt>
                <c:pt idx="28">
                  <c:v>2671</c:v>
                </c:pt>
                <c:pt idx="29">
                  <c:v>2807</c:v>
                </c:pt>
                <c:pt idx="30">
                  <c:v>2807</c:v>
                </c:pt>
                <c:pt idx="31">
                  <c:v>2807</c:v>
                </c:pt>
                <c:pt idx="32">
                  <c:v>2807</c:v>
                </c:pt>
                <c:pt idx="33">
                  <c:v>2807</c:v>
                </c:pt>
                <c:pt idx="34">
                  <c:v>2807</c:v>
                </c:pt>
                <c:pt idx="35">
                  <c:v>2807</c:v>
                </c:pt>
                <c:pt idx="36">
                  <c:v>2807</c:v>
                </c:pt>
                <c:pt idx="37">
                  <c:v>2810</c:v>
                </c:pt>
                <c:pt idx="38">
                  <c:v>3012</c:v>
                </c:pt>
                <c:pt idx="39">
                  <c:v>3352</c:v>
                </c:pt>
                <c:pt idx="40">
                  <c:v>3585</c:v>
                </c:pt>
                <c:pt idx="41">
                  <c:v>3585</c:v>
                </c:pt>
                <c:pt idx="42">
                  <c:v>3585</c:v>
                </c:pt>
              </c:numCache>
            </c:numRef>
          </c:yVal>
          <c:smooth val="0"/>
        </c:ser>
        <c:axId val="17103438"/>
        <c:axId val="19713215"/>
      </c:scatterChart>
      <c:valAx>
        <c:axId val="1710343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13215"/>
        <c:crosses val="max"/>
        <c:crossBetween val="midCat"/>
        <c:dispUnits/>
      </c:valAx>
      <c:valAx>
        <c:axId val="19713215"/>
        <c:scaling>
          <c:orientation val="maxMin"/>
          <c:max val="4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03438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10525"/>
          <c:w val="0.0987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0.20675</cdr:x>
      <cdr:y>0.0935</cdr:y>
    </cdr:from>
    <cdr:to>
      <cdr:x>0.608</cdr:x>
      <cdr:y>0.128</cdr:y>
    </cdr:to>
    <cdr:sp>
      <cdr:nvSpPr>
        <cdr:cNvPr id="1" name="Text Box 1"/>
        <cdr:cNvSpPr txBox="1">
          <a:spLocks noChangeArrowheads="1"/>
        </cdr:cNvSpPr>
      </cdr:nvSpPr>
      <cdr:spPr>
        <a:xfrm>
          <a:off x="1257300" y="762000"/>
          <a:ext cx="2447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0.18925</cdr:x>
      <cdr:y>0.07325</cdr:y>
    </cdr:from>
    <cdr:to>
      <cdr:x>0.36525</cdr:x>
      <cdr:y>0.098</cdr:y>
    </cdr:to>
    <cdr:sp>
      <cdr:nvSpPr>
        <cdr:cNvPr id="2" name="Text Box 1"/>
        <cdr:cNvSpPr txBox="1">
          <a:spLocks noChangeArrowheads="1"/>
        </cdr:cNvSpPr>
      </cdr:nvSpPr>
      <cdr:spPr>
        <a:xfrm>
          <a:off x="1152525" y="590550"/>
          <a:ext cx="1076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0.26725</cdr:x>
      <cdr:y>0.188</cdr:y>
    </cdr:from>
    <cdr:to>
      <cdr:x>0.4915</cdr:x>
      <cdr:y>0.2225</cdr:y>
    </cdr:to>
    <cdr:sp>
      <cdr:nvSpPr>
        <cdr:cNvPr id="3" name="Text Box 1"/>
        <cdr:cNvSpPr txBox="1">
          <a:spLocks noChangeArrowheads="1"/>
        </cdr:cNvSpPr>
      </cdr:nvSpPr>
      <cdr:spPr>
        <a:xfrm>
          <a:off x="1628775" y="1524000"/>
          <a:ext cx="1371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17.5" HOLE</a:t>
          </a:r>
        </a:p>
      </cdr:txBody>
    </cdr:sp>
  </cdr:relSizeAnchor>
  <cdr:relSizeAnchor xmlns:cdr="http://schemas.openxmlformats.org/drawingml/2006/chartDrawing">
    <cdr:from>
      <cdr:x>0.304</cdr:x>
      <cdr:y>0.25875</cdr:y>
    </cdr:from>
    <cdr:to>
      <cdr:x>0.56675</cdr:x>
      <cdr:y>0.33475</cdr:y>
    </cdr:to>
    <cdr:sp>
      <cdr:nvSpPr>
        <cdr:cNvPr id="4" name="Text Box 1"/>
        <cdr:cNvSpPr txBox="1">
          <a:spLocks noChangeArrowheads="1"/>
        </cdr:cNvSpPr>
      </cdr:nvSpPr>
      <cdr:spPr>
        <a:xfrm>
          <a:off x="1847850" y="210502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0.3775</cdr:x>
      <cdr:y>0.42325</cdr:y>
    </cdr:from>
    <cdr:to>
      <cdr:x>0.62125</cdr:x>
      <cdr:y>0.4585</cdr:y>
    </cdr:to>
    <cdr:sp>
      <cdr:nvSpPr>
        <cdr:cNvPr id="5" name="Text Box 1"/>
        <cdr:cNvSpPr txBox="1">
          <a:spLocks noChangeArrowheads="1"/>
        </cdr:cNvSpPr>
      </cdr:nvSpPr>
      <cdr:spPr>
        <a:xfrm>
          <a:off x="2295525" y="3448050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0.73075</cdr:x>
      <cdr:y>0.90375</cdr:y>
    </cdr:from>
    <cdr:to>
      <cdr:x>0.94625</cdr:x>
      <cdr:y>0.932</cdr:y>
    </cdr:to>
    <cdr:sp>
      <cdr:nvSpPr>
        <cdr:cNvPr id="6" name="Text Box 1"/>
        <cdr:cNvSpPr txBox="1">
          <a:spLocks noChangeArrowheads="1"/>
        </cdr:cNvSpPr>
      </cdr:nvSpPr>
      <cdr:spPr>
        <a:xfrm>
          <a:off x="4448175" y="7362825"/>
          <a:ext cx="1314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0.085</cdr:x>
      <cdr:y>0.057</cdr:y>
    </cdr:from>
    <cdr:to>
      <cdr:x>0.262</cdr:x>
      <cdr:y>0.07675</cdr:y>
    </cdr:to>
    <cdr:sp>
      <cdr:nvSpPr>
        <cdr:cNvPr id="7" name="Text Box 1"/>
        <cdr:cNvSpPr txBox="1">
          <a:spLocks noChangeArrowheads="1"/>
        </cdr:cNvSpPr>
      </cdr:nvSpPr>
      <cdr:spPr>
        <a:xfrm>
          <a:off x="514350" y="457200"/>
          <a:ext cx="1076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-0.00075</cdr:x>
      <cdr:y>-0.001</cdr:y>
    </cdr:from>
    <cdr:to>
      <cdr:x>0.1165</cdr:x>
      <cdr:y>0.0445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371475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0.777</cdr:x>
      <cdr:y>0.00075</cdr:y>
    </cdr:from>
    <cdr:to>
      <cdr:x>0.92225</cdr:x>
      <cdr:y>0.03475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33925" y="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0.50275</cdr:x>
      <cdr:y>0.62975</cdr:y>
    </cdr:from>
    <cdr:to>
      <cdr:x>0.76575</cdr:x>
      <cdr:y>0.70575</cdr:y>
    </cdr:to>
    <cdr:sp>
      <cdr:nvSpPr>
        <cdr:cNvPr id="10" name="Text Box 1"/>
        <cdr:cNvSpPr txBox="1">
          <a:spLocks noChangeArrowheads="1"/>
        </cdr:cNvSpPr>
      </cdr:nvSpPr>
      <cdr:spPr>
        <a:xfrm>
          <a:off x="3057525" y="5133975"/>
          <a:ext cx="16002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9 5/8" CASING</a:t>
          </a:r>
        </a:p>
      </cdr:txBody>
    </cdr:sp>
  </cdr:relSizeAnchor>
  <cdr:relSizeAnchor xmlns:cdr="http://schemas.openxmlformats.org/drawingml/2006/chartDrawing">
    <cdr:from>
      <cdr:x>0.579</cdr:x>
      <cdr:y>0.7625</cdr:y>
    </cdr:from>
    <cdr:to>
      <cdr:x>0.8035</cdr:x>
      <cdr:y>0.796</cdr:y>
    </cdr:to>
    <cdr:sp>
      <cdr:nvSpPr>
        <cdr:cNvPr id="11" name="Text Box 1"/>
        <cdr:cNvSpPr txBox="1">
          <a:spLocks noChangeArrowheads="1"/>
        </cdr:cNvSpPr>
      </cdr:nvSpPr>
      <cdr:spPr>
        <a:xfrm>
          <a:off x="3524250" y="6210300"/>
          <a:ext cx="1371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DRILL 8.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1/2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" HOLE</a:t>
          </a:r>
        </a:p>
      </cdr:txBody>
    </cdr:sp>
  </cdr:relSizeAnchor>
  <cdr:relSizeAnchor xmlns:cdr="http://schemas.openxmlformats.org/drawingml/2006/chartDrawing">
    <cdr:from>
      <cdr:x>0.678</cdr:x>
      <cdr:y>0.92225</cdr:y>
    </cdr:from>
    <cdr:to>
      <cdr:x>0.8945</cdr:x>
      <cdr:y>0.94975</cdr:y>
    </cdr:to>
    <cdr:sp>
      <cdr:nvSpPr>
        <cdr:cNvPr id="12" name="Text Box 1"/>
        <cdr:cNvSpPr txBox="1">
          <a:spLocks noChangeArrowheads="1"/>
        </cdr:cNvSpPr>
      </cdr:nvSpPr>
      <cdr:spPr>
        <a:xfrm>
          <a:off x="4124325" y="7515225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Logging</a:t>
          </a:r>
        </a:p>
      </cdr:txBody>
    </cdr:sp>
  </cdr:relSizeAnchor>
  <cdr:relSizeAnchor xmlns:cdr="http://schemas.openxmlformats.org/drawingml/2006/chartDrawing">
    <cdr:from>
      <cdr:x>0.827</cdr:x>
      <cdr:y>0.9585</cdr:y>
    </cdr:from>
    <cdr:to>
      <cdr:x>1</cdr:x>
      <cdr:y>0.97475</cdr:y>
    </cdr:to>
    <cdr:sp>
      <cdr:nvSpPr>
        <cdr:cNvPr id="13" name="Text Box 1"/>
        <cdr:cNvSpPr txBox="1">
          <a:spLocks noChangeArrowheads="1"/>
        </cdr:cNvSpPr>
      </cdr:nvSpPr>
      <cdr:spPr>
        <a:xfrm>
          <a:off x="5038725" y="7810500"/>
          <a:ext cx="12668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6 DAYS WOW PREDIC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TED</a:t>
          </a:r>
        </a:p>
      </cdr:txBody>
    </cdr:sp>
  </cdr:relSizeAnchor>
  <cdr:relSizeAnchor xmlns:cdr="http://schemas.openxmlformats.org/drawingml/2006/chartDrawing">
    <cdr:from>
      <cdr:x>0.15325</cdr:x>
      <cdr:y>0.30025</cdr:y>
    </cdr:from>
    <cdr:to>
      <cdr:x>0.39675</cdr:x>
      <cdr:y>0.33575</cdr:y>
    </cdr:to>
    <cdr:sp>
      <cdr:nvSpPr>
        <cdr:cNvPr id="14" name="Text Box 1"/>
        <cdr:cNvSpPr txBox="1">
          <a:spLocks noChangeArrowheads="1"/>
        </cdr:cNvSpPr>
      </cdr:nvSpPr>
      <cdr:spPr>
        <a:xfrm>
          <a:off x="933450" y="2447925"/>
          <a:ext cx="1485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RIG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UP BOPs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45" zoomScaleSheetLayoutView="145" workbookViewId="0" topLeftCell="A1">
      <selection activeCell="L17" sqref="L17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136"/>
      <c r="O2" s="138"/>
      <c r="P2" s="136"/>
      <c r="Q2" s="137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67"/>
  <sheetViews>
    <sheetView showGridLines="0" zoomScalePageLayoutView="0" workbookViewId="0" topLeftCell="A13">
      <selection activeCell="O30" sqref="O3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4" width="8.421875" style="9" customWidth="1"/>
    <col min="5" max="5" width="14.00390625" style="9" bestFit="1" customWidth="1"/>
    <col min="6" max="6" width="6.140625" style="9" customWidth="1"/>
    <col min="7" max="7" width="6.28125" style="10" hidden="1" customWidth="1"/>
    <col min="8" max="8" width="15.8515625" style="9" hidden="1" customWidth="1"/>
    <col min="9" max="9" width="2.57421875" style="9" hidden="1" customWidth="1"/>
    <col min="10" max="10" width="15.8515625" style="9" bestFit="1" customWidth="1"/>
    <col min="11" max="11" width="9.140625" style="9" customWidth="1"/>
    <col min="12" max="12" width="2.57421875" style="9" customWidth="1"/>
    <col min="13" max="13" width="44.8515625" style="8" bestFit="1" customWidth="1"/>
    <col min="14" max="14" width="14.8515625" style="9" bestFit="1" customWidth="1"/>
    <col min="15" max="16" width="15.421875" style="9" bestFit="1" customWidth="1"/>
    <col min="17" max="17" width="9.140625" style="9" customWidth="1"/>
    <col min="18" max="18" width="1.7109375" style="9" customWidth="1"/>
    <col min="19" max="19" width="10.140625" style="9" bestFit="1" customWidth="1"/>
    <col min="20" max="21" width="9.140625" style="9" customWidth="1"/>
    <col min="22" max="22" width="1.421875" style="9" customWidth="1"/>
    <col min="23" max="23" width="10.140625" style="9" bestFit="1" customWidth="1"/>
    <col min="24" max="25" width="9.140625" style="9" customWidth="1"/>
    <col min="26" max="26" width="0.9921875" style="9" customWidth="1"/>
    <col min="27" max="29" width="9.140625" style="9" customWidth="1"/>
    <col min="30" max="30" width="1.421875" style="9" customWidth="1"/>
    <col min="31" max="37" width="9.140625" style="9" customWidth="1"/>
    <col min="38" max="38" width="1.421875" style="9" customWidth="1"/>
    <col min="39" max="41" width="9.140625" style="9" customWidth="1"/>
    <col min="42" max="42" width="1.1484375" style="9" customWidth="1"/>
    <col min="43" max="47" width="9.140625" style="9" customWidth="1"/>
    <col min="48" max="48" width="7.57421875" style="9" customWidth="1"/>
    <col min="49" max="16384" width="9.140625" style="9" customWidth="1"/>
  </cols>
  <sheetData>
    <row r="1" spans="13:50" ht="13.5" thickBot="1">
      <c r="M1" s="11"/>
      <c r="P1" s="12"/>
      <c r="Q1" s="12"/>
      <c r="R1" s="12"/>
      <c r="S1" s="12"/>
      <c r="T1" s="12"/>
      <c r="U1" s="12"/>
      <c r="V1" s="12"/>
      <c r="W1" s="12"/>
      <c r="X1" s="12"/>
      <c r="Y1" s="12"/>
      <c r="AA1" s="12"/>
      <c r="AB1" s="12"/>
      <c r="AF1" s="12"/>
      <c r="AG1" s="12"/>
      <c r="AH1" s="12"/>
      <c r="AI1" s="12"/>
      <c r="AJ1" s="12"/>
      <c r="AK1" s="12"/>
      <c r="AM1" s="12" t="s">
        <v>3</v>
      </c>
      <c r="AN1" s="12" t="s">
        <v>4</v>
      </c>
      <c r="AQ1" s="12" t="s">
        <v>3</v>
      </c>
      <c r="AR1" s="12" t="s">
        <v>4</v>
      </c>
      <c r="AW1" s="12" t="s">
        <v>3</v>
      </c>
      <c r="AX1" s="12" t="s">
        <v>4</v>
      </c>
    </row>
    <row r="2" spans="2:38" s="1" customFormat="1" ht="15" customHeight="1">
      <c r="B2" s="13"/>
      <c r="C2" s="139" t="s">
        <v>14</v>
      </c>
      <c r="D2" s="140"/>
      <c r="E2" s="141"/>
      <c r="F2" s="142"/>
      <c r="G2" s="143" t="s">
        <v>4</v>
      </c>
      <c r="H2" s="14"/>
      <c r="I2" s="2"/>
      <c r="J2" s="145" t="s">
        <v>4</v>
      </c>
      <c r="K2" s="2"/>
      <c r="L2" s="2"/>
      <c r="M2" s="15"/>
      <c r="N2" s="2"/>
      <c r="O2" s="2"/>
      <c r="P2" s="2"/>
      <c r="Q2" s="2"/>
      <c r="U2" s="2"/>
      <c r="AB2" s="2"/>
      <c r="AF2" s="2"/>
      <c r="AG2" s="2"/>
      <c r="AK2" s="2"/>
      <c r="AL2" s="2"/>
    </row>
    <row r="3" spans="3:39" s="1" customFormat="1" ht="15">
      <c r="C3" s="16"/>
      <c r="D3" s="83"/>
      <c r="E3" s="147" t="s">
        <v>7</v>
      </c>
      <c r="F3" s="148"/>
      <c r="G3" s="144"/>
      <c r="H3" s="17"/>
      <c r="I3" s="2"/>
      <c r="J3" s="146"/>
      <c r="K3" s="2"/>
      <c r="L3" s="2"/>
      <c r="M3" s="15"/>
      <c r="N3" s="2"/>
      <c r="P3" s="2"/>
      <c r="Q3" s="2"/>
      <c r="T3" s="3"/>
      <c r="U3" s="2"/>
      <c r="V3" s="2"/>
      <c r="W3" s="2"/>
      <c r="X3" s="2"/>
      <c r="Y3" s="2"/>
      <c r="Z3" s="2"/>
      <c r="AB3" s="2" t="s">
        <v>3</v>
      </c>
      <c r="AC3" s="2" t="s">
        <v>4</v>
      </c>
      <c r="AF3" s="2" t="s">
        <v>3</v>
      </c>
      <c r="AG3" s="2" t="s">
        <v>4</v>
      </c>
      <c r="AL3" s="2" t="s">
        <v>3</v>
      </c>
      <c r="AM3" s="2" t="s">
        <v>4</v>
      </c>
    </row>
    <row r="4" spans="2:39" s="1" customFormat="1" ht="13.5" thickBot="1">
      <c r="B4" s="13"/>
      <c r="C4" s="18" t="s">
        <v>6</v>
      </c>
      <c r="D4" s="84" t="s">
        <v>3</v>
      </c>
      <c r="E4" s="19" t="s">
        <v>6</v>
      </c>
      <c r="F4" s="20" t="s">
        <v>8</v>
      </c>
      <c r="G4" s="21" t="s">
        <v>11</v>
      </c>
      <c r="H4" s="17"/>
      <c r="I4" s="2"/>
      <c r="J4" s="22" t="s">
        <v>11</v>
      </c>
      <c r="K4" s="2"/>
      <c r="L4" s="2"/>
      <c r="M4" s="15"/>
      <c r="N4" s="2"/>
      <c r="P4" s="2"/>
      <c r="Q4" s="2"/>
      <c r="T4" s="3"/>
      <c r="U4" s="2"/>
      <c r="V4" s="2"/>
      <c r="W4" s="2"/>
      <c r="X4" s="2"/>
      <c r="Y4" s="2"/>
      <c r="Z4" s="2"/>
      <c r="AB4" s="2"/>
      <c r="AC4" s="2"/>
      <c r="AF4" s="2"/>
      <c r="AG4" s="2"/>
      <c r="AL4" s="2"/>
      <c r="AM4" s="2"/>
    </row>
    <row r="5" spans="2:39" s="1" customFormat="1" ht="12.75">
      <c r="B5" s="56" t="s">
        <v>13</v>
      </c>
      <c r="C5" s="55"/>
      <c r="D5" s="85"/>
      <c r="E5" s="60">
        <v>0</v>
      </c>
      <c r="F5" s="90">
        <v>0</v>
      </c>
      <c r="G5" s="61">
        <v>78</v>
      </c>
      <c r="H5" s="62"/>
      <c r="I5" s="63"/>
      <c r="J5" s="64">
        <v>75</v>
      </c>
      <c r="L5" s="4"/>
      <c r="M5" s="23"/>
      <c r="AB5" s="1">
        <v>0</v>
      </c>
      <c r="AC5" s="1">
        <v>0</v>
      </c>
      <c r="AF5" s="1">
        <v>0</v>
      </c>
      <c r="AG5" s="1">
        <v>0</v>
      </c>
      <c r="AL5" s="1">
        <v>0</v>
      </c>
      <c r="AM5" s="1">
        <v>0</v>
      </c>
    </row>
    <row r="6" spans="2:13" s="1" customFormat="1" ht="12.75">
      <c r="B6" s="24" t="s">
        <v>30</v>
      </c>
      <c r="C6" s="59">
        <f>D6*24</f>
        <v>102</v>
      </c>
      <c r="D6" s="86">
        <v>4.25</v>
      </c>
      <c r="E6" s="65">
        <f>F6*24</f>
        <v>102</v>
      </c>
      <c r="F6" s="91">
        <f>F5+D6</f>
        <v>4.25</v>
      </c>
      <c r="G6" s="66">
        <v>78</v>
      </c>
      <c r="H6" s="62"/>
      <c r="I6" s="63"/>
      <c r="J6" s="67">
        <v>75</v>
      </c>
      <c r="L6" s="4"/>
      <c r="M6" s="23"/>
    </row>
    <row r="7" spans="2:13" s="1" customFormat="1" ht="12.75">
      <c r="B7" s="24" t="s">
        <v>23</v>
      </c>
      <c r="C7" s="59">
        <f aca="true" t="shared" si="0" ref="C7:C17">D7*24</f>
        <v>13.440000000000001</v>
      </c>
      <c r="D7" s="87">
        <v>0.56</v>
      </c>
      <c r="E7" s="65">
        <f aca="true" t="shared" si="1" ref="E7:E17">F7*24</f>
        <v>115.44000000000001</v>
      </c>
      <c r="F7" s="91">
        <f aca="true" t="shared" si="2" ref="F7:F17">F6+D7</f>
        <v>4.8100000000000005</v>
      </c>
      <c r="G7" s="68">
        <v>78</v>
      </c>
      <c r="H7" s="62"/>
      <c r="I7" s="63"/>
      <c r="J7" s="69">
        <v>120</v>
      </c>
      <c r="L7" s="4"/>
      <c r="M7" s="23"/>
    </row>
    <row r="8" spans="2:39" s="1" customFormat="1" ht="12.75">
      <c r="B8" s="24" t="s">
        <v>9</v>
      </c>
      <c r="C8" s="59">
        <f t="shared" si="0"/>
        <v>33.2</v>
      </c>
      <c r="D8" s="87">
        <v>1.3833333333333333</v>
      </c>
      <c r="E8" s="65">
        <f t="shared" si="1"/>
        <v>148.64</v>
      </c>
      <c r="F8" s="91">
        <f t="shared" si="2"/>
        <v>6.193333333333333</v>
      </c>
      <c r="G8" s="68">
        <v>216</v>
      </c>
      <c r="H8" s="62"/>
      <c r="I8" s="63"/>
      <c r="J8" s="69">
        <v>120</v>
      </c>
      <c r="L8" s="4"/>
      <c r="M8" s="23"/>
      <c r="AB8" s="1">
        <v>3</v>
      </c>
      <c r="AC8" s="1">
        <v>850</v>
      </c>
      <c r="AF8" s="1">
        <v>3</v>
      </c>
      <c r="AG8" s="1">
        <v>850</v>
      </c>
      <c r="AL8" s="1">
        <v>2</v>
      </c>
      <c r="AM8" s="1">
        <v>123</v>
      </c>
    </row>
    <row r="9" spans="2:39" s="1" customFormat="1" ht="12.75">
      <c r="B9" s="24" t="s">
        <v>24</v>
      </c>
      <c r="C9" s="59">
        <f t="shared" si="0"/>
        <v>100.37714285714287</v>
      </c>
      <c r="D9" s="87">
        <v>4.182380952380953</v>
      </c>
      <c r="E9" s="65">
        <f t="shared" si="1"/>
        <v>249.01714285714286</v>
      </c>
      <c r="F9" s="91">
        <f t="shared" si="2"/>
        <v>10.375714285714286</v>
      </c>
      <c r="G9" s="68">
        <v>810</v>
      </c>
      <c r="H9" s="62"/>
      <c r="I9" s="63"/>
      <c r="J9" s="69">
        <v>1000</v>
      </c>
      <c r="L9" s="4"/>
      <c r="M9" s="23"/>
      <c r="AB9" s="1">
        <v>4</v>
      </c>
      <c r="AC9" s="1">
        <v>850</v>
      </c>
      <c r="AF9" s="1">
        <v>4</v>
      </c>
      <c r="AG9" s="1">
        <v>850</v>
      </c>
      <c r="AL9" s="1">
        <v>3</v>
      </c>
      <c r="AM9" s="1">
        <v>123</v>
      </c>
    </row>
    <row r="10" spans="2:39" s="1" customFormat="1" ht="12.75">
      <c r="B10" s="24" t="s">
        <v>10</v>
      </c>
      <c r="C10" s="59">
        <f t="shared" si="0"/>
        <v>29.74871794871795</v>
      </c>
      <c r="D10" s="87">
        <v>1.2395299145299146</v>
      </c>
      <c r="E10" s="65">
        <f t="shared" si="1"/>
        <v>278.7658608058608</v>
      </c>
      <c r="F10" s="91">
        <f>F9+D10</f>
        <v>11.6152442002442</v>
      </c>
      <c r="G10" s="68">
        <v>810</v>
      </c>
      <c r="H10" s="62"/>
      <c r="I10" s="63"/>
      <c r="J10" s="69">
        <v>1000</v>
      </c>
      <c r="L10" s="4"/>
      <c r="M10" s="23"/>
      <c r="AB10" s="1">
        <v>5</v>
      </c>
      <c r="AC10" s="1">
        <v>1000</v>
      </c>
      <c r="AF10" s="1">
        <v>5</v>
      </c>
      <c r="AG10" s="1">
        <v>1200</v>
      </c>
      <c r="AL10" s="1">
        <v>4</v>
      </c>
      <c r="AM10" s="1">
        <v>123</v>
      </c>
    </row>
    <row r="11" spans="2:39" s="1" customFormat="1" ht="12.75">
      <c r="B11" s="118" t="s">
        <v>26</v>
      </c>
      <c r="C11" s="59">
        <f t="shared" si="0"/>
        <v>19.200000000000003</v>
      </c>
      <c r="D11" s="87">
        <v>0.8</v>
      </c>
      <c r="E11" s="65">
        <f t="shared" si="1"/>
        <v>297.9658608058608</v>
      </c>
      <c r="F11" s="91">
        <f t="shared" si="2"/>
        <v>12.415244200244201</v>
      </c>
      <c r="G11" s="68">
        <v>2133</v>
      </c>
      <c r="H11" s="62"/>
      <c r="I11" s="63"/>
      <c r="J11" s="69">
        <v>1000</v>
      </c>
      <c r="L11" s="4"/>
      <c r="M11" s="23"/>
      <c r="AB11" s="1">
        <v>6</v>
      </c>
      <c r="AC11" s="1">
        <v>1200</v>
      </c>
      <c r="AF11" s="1">
        <v>6</v>
      </c>
      <c r="AG11" s="1">
        <v>1500</v>
      </c>
      <c r="AL11" s="1">
        <v>5</v>
      </c>
      <c r="AM11" s="1">
        <v>680</v>
      </c>
    </row>
    <row r="12" spans="2:39" s="1" customFormat="1" ht="12.75">
      <c r="B12" s="24" t="s">
        <v>25</v>
      </c>
      <c r="C12" s="59">
        <f t="shared" si="0"/>
        <v>202.42399999999998</v>
      </c>
      <c r="D12" s="87">
        <v>8.434333333333333</v>
      </c>
      <c r="E12" s="65">
        <f t="shared" si="1"/>
        <v>500.38986080586085</v>
      </c>
      <c r="F12" s="91">
        <f t="shared" si="2"/>
        <v>20.849577533577534</v>
      </c>
      <c r="G12" s="68">
        <v>2133</v>
      </c>
      <c r="H12" s="62"/>
      <c r="I12" s="63"/>
      <c r="J12" s="69">
        <v>2700</v>
      </c>
      <c r="L12" s="4"/>
      <c r="M12" s="23"/>
      <c r="AB12" s="1">
        <v>7</v>
      </c>
      <c r="AC12" s="1">
        <v>1600</v>
      </c>
      <c r="AF12" s="1">
        <v>7</v>
      </c>
      <c r="AG12" s="1">
        <v>1600</v>
      </c>
      <c r="AL12" s="1">
        <v>5.5</v>
      </c>
      <c r="AM12" s="1">
        <v>750</v>
      </c>
    </row>
    <row r="13" spans="2:39" s="1" customFormat="1" ht="12.75">
      <c r="B13" s="24" t="s">
        <v>27</v>
      </c>
      <c r="C13" s="59">
        <f t="shared" si="0"/>
        <v>43.74545454545455</v>
      </c>
      <c r="D13" s="87">
        <v>1.822727272727273</v>
      </c>
      <c r="E13" s="65">
        <f t="shared" si="1"/>
        <v>544.1353153513154</v>
      </c>
      <c r="F13" s="91">
        <f t="shared" si="2"/>
        <v>22.67230480630481</v>
      </c>
      <c r="G13" s="68">
        <v>2133</v>
      </c>
      <c r="H13" s="62"/>
      <c r="I13" s="63"/>
      <c r="J13" s="69">
        <v>2700</v>
      </c>
      <c r="L13" s="4"/>
      <c r="M13" s="23"/>
      <c r="AB13" s="1">
        <v>8</v>
      </c>
      <c r="AC13" s="1">
        <v>1750</v>
      </c>
      <c r="AF13" s="1">
        <v>8</v>
      </c>
      <c r="AG13" s="1">
        <v>1700</v>
      </c>
      <c r="AL13" s="1">
        <v>6</v>
      </c>
      <c r="AM13" s="1">
        <v>750</v>
      </c>
    </row>
    <row r="14" spans="2:13" s="1" customFormat="1" ht="12.75">
      <c r="B14" s="24" t="s">
        <v>28</v>
      </c>
      <c r="C14" s="59">
        <f t="shared" si="0"/>
        <v>251.47428571428566</v>
      </c>
      <c r="D14" s="88">
        <v>10.478095238095236</v>
      </c>
      <c r="E14" s="65">
        <f t="shared" si="1"/>
        <v>795.609601065601</v>
      </c>
      <c r="F14" s="91">
        <f t="shared" si="2"/>
        <v>33.150400044400044</v>
      </c>
      <c r="G14" s="81"/>
      <c r="H14" s="62"/>
      <c r="I14" s="63"/>
      <c r="J14" s="82">
        <v>4000</v>
      </c>
      <c r="L14" s="4"/>
      <c r="M14" s="23"/>
    </row>
    <row r="15" spans="2:13" s="1" customFormat="1" ht="12.75">
      <c r="B15" s="24" t="s">
        <v>29</v>
      </c>
      <c r="C15" s="59">
        <f t="shared" si="0"/>
        <v>37.8</v>
      </c>
      <c r="D15" s="88">
        <v>1.575</v>
      </c>
      <c r="E15" s="65">
        <f t="shared" si="1"/>
        <v>833.4096010656011</v>
      </c>
      <c r="F15" s="91">
        <f t="shared" si="2"/>
        <v>34.72540004440005</v>
      </c>
      <c r="G15" s="81"/>
      <c r="H15" s="62"/>
      <c r="I15" s="63"/>
      <c r="J15" s="82">
        <v>4000</v>
      </c>
      <c r="L15" s="4"/>
      <c r="M15" s="23"/>
    </row>
    <row r="16" spans="2:13" s="1" customFormat="1" ht="12.75">
      <c r="B16" s="24" t="s">
        <v>15</v>
      </c>
      <c r="C16" s="59">
        <f t="shared" si="0"/>
        <v>108.23999999999998</v>
      </c>
      <c r="D16" s="88">
        <v>4.509999999999999</v>
      </c>
      <c r="E16" s="65">
        <f t="shared" si="1"/>
        <v>941.649601065601</v>
      </c>
      <c r="F16" s="91">
        <f t="shared" si="2"/>
        <v>39.235400044400045</v>
      </c>
      <c r="G16" s="81"/>
      <c r="H16" s="62"/>
      <c r="I16" s="63"/>
      <c r="J16" s="82">
        <v>4000</v>
      </c>
      <c r="L16" s="4"/>
      <c r="M16" s="23"/>
    </row>
    <row r="17" spans="2:13" s="1" customFormat="1" ht="13.5" thickBot="1">
      <c r="B17" s="25" t="s">
        <v>12</v>
      </c>
      <c r="C17" s="92">
        <f t="shared" si="0"/>
        <v>194.39999999999998</v>
      </c>
      <c r="D17" s="89">
        <v>8.1</v>
      </c>
      <c r="E17" s="93">
        <f t="shared" si="1"/>
        <v>1136.049601065601</v>
      </c>
      <c r="F17" s="94">
        <f t="shared" si="2"/>
        <v>47.335400044400046</v>
      </c>
      <c r="G17" s="70"/>
      <c r="H17" s="71"/>
      <c r="I17" s="71"/>
      <c r="J17" s="72">
        <v>4000</v>
      </c>
      <c r="L17" s="4"/>
      <c r="M17" s="23"/>
    </row>
    <row r="18" spans="2:22" s="32" customFormat="1" ht="13.5" thickBot="1">
      <c r="B18" s="26"/>
      <c r="C18" s="27"/>
      <c r="D18" s="27"/>
      <c r="E18" s="28"/>
      <c r="F18" s="28"/>
      <c r="G18" s="28"/>
      <c r="H18" s="28"/>
      <c r="I18" s="29"/>
      <c r="J18" s="28"/>
      <c r="K18" s="28"/>
      <c r="L18" s="29"/>
      <c r="M18" s="30"/>
      <c r="N18" s="31"/>
      <c r="R18" s="33"/>
      <c r="V18" s="33"/>
    </row>
    <row r="19" spans="2:50" s="38" customFormat="1" ht="15.75" thickBot="1">
      <c r="B19" s="34" t="s">
        <v>13</v>
      </c>
      <c r="C19" s="35" t="s">
        <v>16</v>
      </c>
      <c r="D19" s="35"/>
      <c r="E19" s="36" t="s">
        <v>17</v>
      </c>
      <c r="F19" s="37" t="s">
        <v>18</v>
      </c>
      <c r="G19" s="51"/>
      <c r="H19" s="37" t="s">
        <v>19</v>
      </c>
      <c r="J19" s="57" t="s">
        <v>19</v>
      </c>
      <c r="K19" s="58" t="s">
        <v>4</v>
      </c>
      <c r="M19" s="39" t="s">
        <v>20</v>
      </c>
      <c r="P19" s="40"/>
      <c r="Q19" s="40"/>
      <c r="R19" s="40"/>
      <c r="S19" s="40"/>
      <c r="T19" s="40"/>
      <c r="U19" s="40"/>
      <c r="V19" s="40"/>
      <c r="W19" s="40"/>
      <c r="X19" s="40"/>
      <c r="Y19" s="40"/>
      <c r="AA19" s="40"/>
      <c r="AB19" s="40"/>
      <c r="AF19" s="40"/>
      <c r="AG19" s="40"/>
      <c r="AH19" s="40"/>
      <c r="AI19" s="40"/>
      <c r="AJ19" s="40"/>
      <c r="AK19" s="40"/>
      <c r="AM19" s="40"/>
      <c r="AN19" s="40"/>
      <c r="AQ19" s="40"/>
      <c r="AR19" s="40"/>
      <c r="AW19" s="40"/>
      <c r="AX19" s="40"/>
    </row>
    <row r="20" spans="2:50" s="38" customFormat="1" ht="15.75" thickBot="1">
      <c r="B20" s="54" t="s">
        <v>32</v>
      </c>
      <c r="C20" s="104">
        <v>0</v>
      </c>
      <c r="D20" s="95"/>
      <c r="E20" s="97">
        <v>39792</v>
      </c>
      <c r="F20" s="96">
        <v>24</v>
      </c>
      <c r="G20" s="114">
        <v>24</v>
      </c>
      <c r="H20" s="115">
        <f>G20/24</f>
        <v>1</v>
      </c>
      <c r="J20" s="105">
        <v>0</v>
      </c>
      <c r="K20" s="106">
        <v>76.76</v>
      </c>
      <c r="M20" s="121" t="s">
        <v>31</v>
      </c>
      <c r="P20" s="40"/>
      <c r="Q20" s="40"/>
      <c r="R20" s="40"/>
      <c r="S20" s="40"/>
      <c r="T20" s="40"/>
      <c r="U20" s="40"/>
      <c r="V20" s="40"/>
      <c r="W20" s="40"/>
      <c r="X20" s="40"/>
      <c r="Y20" s="40"/>
      <c r="AA20" s="40"/>
      <c r="AB20" s="40"/>
      <c r="AF20" s="40"/>
      <c r="AG20" s="40"/>
      <c r="AH20" s="40"/>
      <c r="AI20" s="40"/>
      <c r="AJ20" s="40"/>
      <c r="AK20" s="40"/>
      <c r="AM20" s="40"/>
      <c r="AN20" s="40"/>
      <c r="AQ20" s="40"/>
      <c r="AR20" s="40"/>
      <c r="AW20" s="40"/>
      <c r="AX20" s="40"/>
    </row>
    <row r="21" spans="2:50" ht="12.75">
      <c r="B21" s="109" t="s">
        <v>21</v>
      </c>
      <c r="C21" s="110">
        <v>1</v>
      </c>
      <c r="D21" s="110"/>
      <c r="E21" s="111">
        <v>39793</v>
      </c>
      <c r="F21" s="112">
        <v>24</v>
      </c>
      <c r="G21" s="113">
        <f>G20+F21</f>
        <v>48</v>
      </c>
      <c r="H21" s="124">
        <f aca="true" t="shared" si="3" ref="H21:H34">G21/24</f>
        <v>2</v>
      </c>
      <c r="J21" s="119">
        <f aca="true" t="shared" si="4" ref="J21:J34">G21/24</f>
        <v>2</v>
      </c>
      <c r="K21" s="120">
        <v>76.76</v>
      </c>
      <c r="M21" s="48"/>
      <c r="N21" s="12"/>
      <c r="O21" s="41"/>
      <c r="S21" s="42"/>
      <c r="W21" s="43"/>
      <c r="AM21" s="9">
        <v>0</v>
      </c>
      <c r="AN21" s="9">
        <v>0</v>
      </c>
      <c r="AQ21" s="9">
        <v>0</v>
      </c>
      <c r="AR21" s="9">
        <v>0</v>
      </c>
      <c r="AW21" s="9">
        <v>0</v>
      </c>
      <c r="AX21" s="9">
        <v>0</v>
      </c>
    </row>
    <row r="22" spans="2:23" ht="12.75">
      <c r="B22" s="44" t="s">
        <v>21</v>
      </c>
      <c r="C22" s="45">
        <v>2</v>
      </c>
      <c r="D22" s="45"/>
      <c r="E22" s="46">
        <v>39794</v>
      </c>
      <c r="F22" s="98">
        <v>24</v>
      </c>
      <c r="G22" s="52">
        <f>G21+F22</f>
        <v>72</v>
      </c>
      <c r="H22" s="125">
        <f t="shared" si="3"/>
        <v>3</v>
      </c>
      <c r="J22" s="53">
        <f t="shared" si="4"/>
        <v>3</v>
      </c>
      <c r="K22" s="47">
        <v>76.76</v>
      </c>
      <c r="M22" s="48"/>
      <c r="N22" s="12"/>
      <c r="O22" s="41"/>
      <c r="S22" s="42"/>
      <c r="W22" s="43"/>
    </row>
    <row r="23" spans="2:23" ht="12.75">
      <c r="B23" s="44" t="s">
        <v>22</v>
      </c>
      <c r="C23" s="45">
        <v>3</v>
      </c>
      <c r="D23" s="45"/>
      <c r="E23" s="46">
        <v>39795.708333333336</v>
      </c>
      <c r="F23" s="98">
        <v>17</v>
      </c>
      <c r="G23" s="52">
        <f aca="true" t="shared" si="5" ref="G23:G34">G22+F23</f>
        <v>89</v>
      </c>
      <c r="H23" s="125">
        <f t="shared" si="3"/>
        <v>3.7083333333333335</v>
      </c>
      <c r="J23" s="53">
        <f t="shared" si="4"/>
        <v>3.7083333333333335</v>
      </c>
      <c r="K23" s="47">
        <v>76.76</v>
      </c>
      <c r="M23" s="48"/>
      <c r="N23" s="12"/>
      <c r="O23" s="41"/>
      <c r="S23" s="42"/>
      <c r="W23" s="43"/>
    </row>
    <row r="24" spans="2:50" ht="12.75">
      <c r="B24" s="44" t="s">
        <v>33</v>
      </c>
      <c r="C24" s="45">
        <v>4</v>
      </c>
      <c r="D24" s="45"/>
      <c r="E24" s="46">
        <v>39796</v>
      </c>
      <c r="F24" s="98">
        <v>7</v>
      </c>
      <c r="G24" s="52">
        <f t="shared" si="5"/>
        <v>96</v>
      </c>
      <c r="H24" s="125">
        <f t="shared" si="3"/>
        <v>4</v>
      </c>
      <c r="J24" s="53">
        <f t="shared" si="4"/>
        <v>4</v>
      </c>
      <c r="K24" s="47">
        <v>87</v>
      </c>
      <c r="M24" s="149"/>
      <c r="O24" s="49"/>
      <c r="P24" s="50"/>
      <c r="S24" s="43"/>
      <c r="W24" s="43"/>
      <c r="AM24" s="9">
        <v>1</v>
      </c>
      <c r="AN24" s="9">
        <v>200</v>
      </c>
      <c r="AQ24" s="9">
        <v>1</v>
      </c>
      <c r="AR24" s="9">
        <v>250</v>
      </c>
      <c r="AW24" s="9">
        <v>0.5</v>
      </c>
      <c r="AX24" s="9">
        <v>123</v>
      </c>
    </row>
    <row r="25" spans="2:23" ht="12.75">
      <c r="B25" s="44" t="s">
        <v>33</v>
      </c>
      <c r="C25" s="45">
        <v>5</v>
      </c>
      <c r="D25" s="45"/>
      <c r="E25" s="46">
        <v>39796.4375</v>
      </c>
      <c r="F25" s="98">
        <v>10.5</v>
      </c>
      <c r="G25" s="52">
        <f t="shared" si="5"/>
        <v>106.5</v>
      </c>
      <c r="H25" s="125">
        <f t="shared" si="3"/>
        <v>4.4375</v>
      </c>
      <c r="J25" s="53">
        <f t="shared" si="4"/>
        <v>4.4375</v>
      </c>
      <c r="K25" s="47">
        <v>116</v>
      </c>
      <c r="M25" s="149"/>
      <c r="O25" s="49"/>
      <c r="S25" s="43"/>
      <c r="W25" s="43"/>
    </row>
    <row r="26" spans="2:23" ht="12.75">
      <c r="B26" s="44" t="s">
        <v>34</v>
      </c>
      <c r="C26" s="45">
        <v>5</v>
      </c>
      <c r="D26" s="45"/>
      <c r="E26" s="46">
        <v>39797</v>
      </c>
      <c r="F26" s="98">
        <v>13.5</v>
      </c>
      <c r="G26" s="52">
        <f t="shared" si="5"/>
        <v>120</v>
      </c>
      <c r="H26" s="125">
        <f t="shared" si="3"/>
        <v>5</v>
      </c>
      <c r="J26" s="53">
        <f t="shared" si="4"/>
        <v>5</v>
      </c>
      <c r="K26" s="47">
        <v>116</v>
      </c>
      <c r="M26" s="79"/>
      <c r="O26" s="49"/>
      <c r="S26" s="43"/>
      <c r="W26" s="43"/>
    </row>
    <row r="27" spans="2:23" ht="12.75">
      <c r="B27" s="44" t="s">
        <v>34</v>
      </c>
      <c r="C27" s="101">
        <v>6</v>
      </c>
      <c r="D27" s="101"/>
      <c r="E27" s="46">
        <v>39797.541666666664</v>
      </c>
      <c r="F27" s="102">
        <v>13</v>
      </c>
      <c r="G27" s="52">
        <f t="shared" si="5"/>
        <v>133</v>
      </c>
      <c r="H27" s="125">
        <f t="shared" si="3"/>
        <v>5.541666666666667</v>
      </c>
      <c r="J27" s="53">
        <f t="shared" si="4"/>
        <v>5.541666666666667</v>
      </c>
      <c r="K27" s="103">
        <v>116</v>
      </c>
      <c r="M27" s="79"/>
      <c r="O27" s="49"/>
      <c r="S27" s="43"/>
      <c r="W27" s="43"/>
    </row>
    <row r="28" spans="2:23" ht="12.75">
      <c r="B28" s="100" t="s">
        <v>24</v>
      </c>
      <c r="C28" s="101">
        <v>6</v>
      </c>
      <c r="D28" s="101"/>
      <c r="E28" s="46">
        <v>39797</v>
      </c>
      <c r="F28" s="102">
        <v>11</v>
      </c>
      <c r="G28" s="52">
        <f t="shared" si="5"/>
        <v>144</v>
      </c>
      <c r="H28" s="125">
        <f t="shared" si="3"/>
        <v>6</v>
      </c>
      <c r="J28" s="53">
        <f t="shared" si="4"/>
        <v>6</v>
      </c>
      <c r="K28" s="103">
        <v>166</v>
      </c>
      <c r="M28" s="80"/>
      <c r="O28" s="49"/>
      <c r="S28" s="43"/>
      <c r="W28" s="43"/>
    </row>
    <row r="29" spans="2:23" ht="12.75">
      <c r="B29" s="100" t="s">
        <v>24</v>
      </c>
      <c r="C29" s="101">
        <v>7</v>
      </c>
      <c r="D29" s="101"/>
      <c r="E29" s="46">
        <v>39798.25</v>
      </c>
      <c r="F29" s="102">
        <v>24</v>
      </c>
      <c r="G29" s="52">
        <f t="shared" si="5"/>
        <v>168</v>
      </c>
      <c r="H29" s="125">
        <f t="shared" si="3"/>
        <v>7</v>
      </c>
      <c r="J29" s="53">
        <f t="shared" si="4"/>
        <v>7</v>
      </c>
      <c r="K29" s="103">
        <v>824</v>
      </c>
      <c r="M29" s="79"/>
      <c r="O29" s="49"/>
      <c r="S29" s="43"/>
      <c r="W29" s="43"/>
    </row>
    <row r="30" spans="2:23" ht="12.75">
      <c r="B30" s="100" t="s">
        <v>24</v>
      </c>
      <c r="C30" s="101">
        <v>8</v>
      </c>
      <c r="D30" s="101"/>
      <c r="E30" s="46">
        <v>39799.666666666664</v>
      </c>
      <c r="F30" s="102">
        <v>16</v>
      </c>
      <c r="G30" s="52">
        <f t="shared" si="5"/>
        <v>184</v>
      </c>
      <c r="H30" s="125">
        <f t="shared" si="3"/>
        <v>7.666666666666667</v>
      </c>
      <c r="J30" s="53">
        <f>G30/24</f>
        <v>7.666666666666667</v>
      </c>
      <c r="K30" s="103">
        <v>999</v>
      </c>
      <c r="M30" s="107"/>
      <c r="O30" s="49"/>
      <c r="S30" s="43"/>
      <c r="W30" s="43"/>
    </row>
    <row r="31" spans="2:23" ht="12.75">
      <c r="B31" s="100" t="s">
        <v>10</v>
      </c>
      <c r="C31" s="101">
        <v>8</v>
      </c>
      <c r="D31" s="101"/>
      <c r="E31" s="46">
        <v>39799.666666666664</v>
      </c>
      <c r="F31" s="102">
        <v>8</v>
      </c>
      <c r="G31" s="52">
        <f t="shared" si="5"/>
        <v>192</v>
      </c>
      <c r="H31" s="125">
        <f t="shared" si="3"/>
        <v>8</v>
      </c>
      <c r="J31" s="53">
        <f t="shared" si="4"/>
        <v>8</v>
      </c>
      <c r="K31" s="103">
        <v>999</v>
      </c>
      <c r="M31" s="108"/>
      <c r="O31" s="49"/>
      <c r="S31" s="43"/>
      <c r="W31" s="43"/>
    </row>
    <row r="32" spans="2:23" ht="12.75">
      <c r="B32" s="100" t="s">
        <v>10</v>
      </c>
      <c r="C32" s="101">
        <v>9</v>
      </c>
      <c r="D32" s="101"/>
      <c r="E32" s="46">
        <v>39800.25</v>
      </c>
      <c r="F32" s="102">
        <v>12</v>
      </c>
      <c r="G32" s="52">
        <f t="shared" si="5"/>
        <v>204</v>
      </c>
      <c r="H32" s="125">
        <f t="shared" si="3"/>
        <v>8.5</v>
      </c>
      <c r="J32" s="53">
        <f t="shared" si="4"/>
        <v>8.5</v>
      </c>
      <c r="K32" s="103">
        <v>999</v>
      </c>
      <c r="M32" s="108"/>
      <c r="O32" s="49"/>
      <c r="S32" s="43"/>
      <c r="W32" s="43"/>
    </row>
    <row r="33" spans="2:23" ht="12.75">
      <c r="B33" s="100" t="s">
        <v>26</v>
      </c>
      <c r="C33" s="101">
        <v>9</v>
      </c>
      <c r="D33" s="101"/>
      <c r="E33" s="46">
        <v>39800.25</v>
      </c>
      <c r="F33" s="102">
        <v>12</v>
      </c>
      <c r="G33" s="52">
        <f t="shared" si="5"/>
        <v>216</v>
      </c>
      <c r="H33" s="125">
        <f t="shared" si="3"/>
        <v>9</v>
      </c>
      <c r="J33" s="53">
        <f t="shared" si="4"/>
        <v>9</v>
      </c>
      <c r="K33" s="103">
        <v>999</v>
      </c>
      <c r="M33" s="122"/>
      <c r="O33" s="49"/>
      <c r="S33" s="43"/>
      <c r="W33" s="43"/>
    </row>
    <row r="34" spans="2:23" ht="12.75">
      <c r="B34" s="100" t="s">
        <v>26</v>
      </c>
      <c r="C34" s="101">
        <v>10</v>
      </c>
      <c r="D34" s="101"/>
      <c r="E34" s="46">
        <v>39801.041666666664</v>
      </c>
      <c r="F34" s="102">
        <v>1</v>
      </c>
      <c r="G34" s="52">
        <f t="shared" si="5"/>
        <v>217</v>
      </c>
      <c r="H34" s="125">
        <f t="shared" si="3"/>
        <v>9.041666666666666</v>
      </c>
      <c r="J34" s="53">
        <f t="shared" si="4"/>
        <v>9.041666666666666</v>
      </c>
      <c r="K34" s="103">
        <v>999</v>
      </c>
      <c r="M34" s="122"/>
      <c r="O34" s="49"/>
      <c r="S34" s="43"/>
      <c r="W34" s="43"/>
    </row>
    <row r="35" spans="2:23" ht="12.75">
      <c r="B35" s="100" t="s">
        <v>35</v>
      </c>
      <c r="C35" s="101">
        <v>10</v>
      </c>
      <c r="D35" s="101"/>
      <c r="E35" s="46">
        <v>39801.833333333336</v>
      </c>
      <c r="F35" s="102">
        <v>19</v>
      </c>
      <c r="G35" s="52">
        <f aca="true" t="shared" si="6" ref="G35:G43">G34+F35</f>
        <v>236</v>
      </c>
      <c r="H35" s="125">
        <f aca="true" t="shared" si="7" ref="H35:H44">G35/24</f>
        <v>9.833333333333334</v>
      </c>
      <c r="J35" s="53">
        <f aca="true" t="shared" si="8" ref="J35:J43">G35/24</f>
        <v>9.833333333333334</v>
      </c>
      <c r="K35" s="103">
        <v>999</v>
      </c>
      <c r="M35" s="123"/>
      <c r="O35" s="49"/>
      <c r="S35" s="43"/>
      <c r="W35" s="43"/>
    </row>
    <row r="36" spans="2:23" ht="12.75">
      <c r="B36" s="100" t="s">
        <v>36</v>
      </c>
      <c r="C36" s="101">
        <v>10</v>
      </c>
      <c r="D36" s="101"/>
      <c r="E36" s="46">
        <v>39801.979166666664</v>
      </c>
      <c r="F36" s="102">
        <v>3.5</v>
      </c>
      <c r="G36" s="52">
        <f t="shared" si="6"/>
        <v>239.5</v>
      </c>
      <c r="H36" s="125">
        <f t="shared" si="7"/>
        <v>9.979166666666666</v>
      </c>
      <c r="J36" s="53">
        <f t="shared" si="8"/>
        <v>9.979166666666666</v>
      </c>
      <c r="K36" s="103">
        <v>1002</v>
      </c>
      <c r="M36" s="123"/>
      <c r="O36" s="49"/>
      <c r="S36" s="43"/>
      <c r="W36" s="43"/>
    </row>
    <row r="37" spans="2:23" ht="12.75">
      <c r="B37" s="100" t="s">
        <v>37</v>
      </c>
      <c r="C37" s="101">
        <v>10</v>
      </c>
      <c r="D37" s="101"/>
      <c r="E37" s="46">
        <v>39801</v>
      </c>
      <c r="F37" s="102">
        <v>0.5</v>
      </c>
      <c r="G37" s="52">
        <f t="shared" si="6"/>
        <v>240</v>
      </c>
      <c r="H37" s="125">
        <f t="shared" si="7"/>
        <v>10</v>
      </c>
      <c r="J37" s="53">
        <f t="shared" si="8"/>
        <v>10</v>
      </c>
      <c r="K37" s="103">
        <v>1011</v>
      </c>
      <c r="M37" s="123"/>
      <c r="O37" s="49"/>
      <c r="S37" s="43"/>
      <c r="W37" s="43"/>
    </row>
    <row r="38" spans="2:23" ht="12.75">
      <c r="B38" s="100" t="s">
        <v>38</v>
      </c>
      <c r="C38" s="101">
        <v>11</v>
      </c>
      <c r="D38" s="101"/>
      <c r="E38" s="46">
        <v>39802.0625</v>
      </c>
      <c r="F38" s="102">
        <v>1.5</v>
      </c>
      <c r="G38" s="52">
        <f t="shared" si="6"/>
        <v>241.5</v>
      </c>
      <c r="H38" s="125">
        <f t="shared" si="7"/>
        <v>10.0625</v>
      </c>
      <c r="J38" s="53">
        <f t="shared" si="8"/>
        <v>10.0625</v>
      </c>
      <c r="K38" s="103">
        <v>1027</v>
      </c>
      <c r="M38" s="123"/>
      <c r="O38" s="49"/>
      <c r="S38" s="43"/>
      <c r="W38" s="43"/>
    </row>
    <row r="39" spans="2:23" ht="12.75">
      <c r="B39" s="100" t="s">
        <v>39</v>
      </c>
      <c r="C39" s="101">
        <v>11</v>
      </c>
      <c r="D39" s="101"/>
      <c r="E39" s="46">
        <v>39802.3125</v>
      </c>
      <c r="F39" s="102">
        <v>6</v>
      </c>
      <c r="G39" s="52">
        <f t="shared" si="6"/>
        <v>247.5</v>
      </c>
      <c r="H39" s="125">
        <f t="shared" si="7"/>
        <v>10.3125</v>
      </c>
      <c r="J39" s="53">
        <f t="shared" si="8"/>
        <v>10.3125</v>
      </c>
      <c r="K39" s="103">
        <v>1027</v>
      </c>
      <c r="M39" s="123"/>
      <c r="O39" s="49"/>
      <c r="S39" s="43"/>
      <c r="W39" s="43"/>
    </row>
    <row r="40" spans="2:23" ht="12.75">
      <c r="B40" s="100" t="s">
        <v>40</v>
      </c>
      <c r="C40" s="101">
        <v>11</v>
      </c>
      <c r="D40" s="101"/>
      <c r="E40" s="46">
        <v>39802.0625</v>
      </c>
      <c r="F40" s="102">
        <v>16</v>
      </c>
      <c r="G40" s="52">
        <f t="shared" si="6"/>
        <v>263.5</v>
      </c>
      <c r="H40" s="125">
        <f t="shared" si="7"/>
        <v>10.979166666666666</v>
      </c>
      <c r="J40" s="53">
        <f t="shared" si="8"/>
        <v>10.979166666666666</v>
      </c>
      <c r="K40" s="103">
        <v>1027</v>
      </c>
      <c r="M40" s="123"/>
      <c r="O40" s="49"/>
      <c r="S40" s="43"/>
      <c r="W40" s="43"/>
    </row>
    <row r="41" spans="2:23" ht="12.75">
      <c r="B41" s="100" t="s">
        <v>41</v>
      </c>
      <c r="C41" s="101">
        <v>11</v>
      </c>
      <c r="D41" s="101"/>
      <c r="E41" s="46">
        <v>39802.0625</v>
      </c>
      <c r="F41" s="102">
        <v>0.5</v>
      </c>
      <c r="G41" s="52">
        <f t="shared" si="6"/>
        <v>264</v>
      </c>
      <c r="H41" s="125">
        <f t="shared" si="7"/>
        <v>11</v>
      </c>
      <c r="J41" s="53">
        <f t="shared" si="8"/>
        <v>11</v>
      </c>
      <c r="K41" s="103">
        <v>1037</v>
      </c>
      <c r="M41" s="123"/>
      <c r="O41" s="49"/>
      <c r="S41" s="43"/>
      <c r="W41" s="43"/>
    </row>
    <row r="42" spans="2:23" ht="12.75">
      <c r="B42" s="100" t="s">
        <v>42</v>
      </c>
      <c r="C42" s="101">
        <v>12</v>
      </c>
      <c r="D42" s="101"/>
      <c r="E42" s="46">
        <v>39803</v>
      </c>
      <c r="F42" s="102">
        <v>24</v>
      </c>
      <c r="G42" s="52">
        <f t="shared" si="6"/>
        <v>288</v>
      </c>
      <c r="H42" s="125">
        <f t="shared" si="7"/>
        <v>12</v>
      </c>
      <c r="J42" s="53">
        <f t="shared" si="8"/>
        <v>12</v>
      </c>
      <c r="K42" s="103">
        <v>1478</v>
      </c>
      <c r="M42" s="123"/>
      <c r="O42" s="49"/>
      <c r="S42" s="43"/>
      <c r="W42" s="43"/>
    </row>
    <row r="43" spans="2:23" ht="12.75">
      <c r="B43" s="100" t="s">
        <v>43</v>
      </c>
      <c r="C43" s="101">
        <v>13</v>
      </c>
      <c r="D43" s="101"/>
      <c r="E43" s="46">
        <v>39804</v>
      </c>
      <c r="F43" s="102">
        <v>24</v>
      </c>
      <c r="G43" s="52">
        <f t="shared" si="6"/>
        <v>312</v>
      </c>
      <c r="H43" s="125">
        <f t="shared" si="7"/>
        <v>13</v>
      </c>
      <c r="J43" s="53">
        <f t="shared" si="8"/>
        <v>13</v>
      </c>
      <c r="K43" s="103">
        <v>1792</v>
      </c>
      <c r="M43" s="123"/>
      <c r="O43" s="49"/>
      <c r="S43" s="43"/>
      <c r="W43" s="43"/>
    </row>
    <row r="44" spans="2:23" ht="12.75">
      <c r="B44" s="100" t="s">
        <v>44</v>
      </c>
      <c r="C44" s="101">
        <v>14</v>
      </c>
      <c r="D44" s="101"/>
      <c r="E44" s="46">
        <v>39805</v>
      </c>
      <c r="F44" s="102">
        <v>24</v>
      </c>
      <c r="G44" s="52">
        <f aca="true" t="shared" si="9" ref="G44:G51">G43+F44</f>
        <v>336</v>
      </c>
      <c r="H44" s="125">
        <f t="shared" si="7"/>
        <v>14</v>
      </c>
      <c r="J44" s="53">
        <f aca="true" t="shared" si="10" ref="J44:J61">G44/24</f>
        <v>14</v>
      </c>
      <c r="K44" s="103">
        <v>2104</v>
      </c>
      <c r="M44" s="123"/>
      <c r="O44" s="49"/>
      <c r="S44" s="43"/>
      <c r="W44" s="43"/>
    </row>
    <row r="45" spans="2:23" ht="12.75">
      <c r="B45" s="100" t="s">
        <v>45</v>
      </c>
      <c r="C45" s="101">
        <v>15</v>
      </c>
      <c r="D45" s="101"/>
      <c r="E45" s="46">
        <v>39806</v>
      </c>
      <c r="F45" s="102">
        <v>24</v>
      </c>
      <c r="G45" s="52">
        <f t="shared" si="9"/>
        <v>360</v>
      </c>
      <c r="H45" s="125">
        <f aca="true" t="shared" si="11" ref="H45:H54">G45/24</f>
        <v>15</v>
      </c>
      <c r="J45" s="53">
        <f t="shared" si="10"/>
        <v>15</v>
      </c>
      <c r="K45" s="103">
        <v>2266</v>
      </c>
      <c r="M45" s="126"/>
      <c r="O45" s="49"/>
      <c r="S45" s="43"/>
      <c r="W45" s="43"/>
    </row>
    <row r="46" spans="2:23" ht="12.75">
      <c r="B46" s="100" t="s">
        <v>46</v>
      </c>
      <c r="C46" s="101">
        <v>16</v>
      </c>
      <c r="D46" s="101"/>
      <c r="E46" s="46">
        <v>39807</v>
      </c>
      <c r="F46" s="102">
        <v>24</v>
      </c>
      <c r="G46" s="52">
        <f t="shared" si="9"/>
        <v>384</v>
      </c>
      <c r="H46" s="125">
        <f t="shared" si="11"/>
        <v>16</v>
      </c>
      <c r="J46" s="53">
        <f t="shared" si="10"/>
        <v>16</v>
      </c>
      <c r="K46" s="103">
        <v>2396</v>
      </c>
      <c r="M46" s="127"/>
      <c r="O46" s="49"/>
      <c r="S46" s="43"/>
      <c r="W46" s="43"/>
    </row>
    <row r="47" spans="2:23" ht="12.75">
      <c r="B47" s="100" t="s">
        <v>46</v>
      </c>
      <c r="C47" s="101">
        <v>17</v>
      </c>
      <c r="D47" s="101"/>
      <c r="E47" s="46">
        <v>39808</v>
      </c>
      <c r="F47" s="102">
        <v>24</v>
      </c>
      <c r="G47" s="52">
        <f t="shared" si="9"/>
        <v>408</v>
      </c>
      <c r="H47" s="125">
        <f t="shared" si="11"/>
        <v>17</v>
      </c>
      <c r="J47" s="53">
        <f t="shared" si="10"/>
        <v>17</v>
      </c>
      <c r="K47" s="103">
        <v>2396</v>
      </c>
      <c r="M47" s="127"/>
      <c r="O47" s="49"/>
      <c r="S47" s="43"/>
      <c r="W47" s="43"/>
    </row>
    <row r="48" spans="2:23" ht="12.75">
      <c r="B48" s="100" t="s">
        <v>47</v>
      </c>
      <c r="C48" s="101">
        <v>18</v>
      </c>
      <c r="D48" s="101"/>
      <c r="E48" s="46">
        <v>39809</v>
      </c>
      <c r="F48" s="102">
        <v>24</v>
      </c>
      <c r="G48" s="52">
        <f t="shared" si="9"/>
        <v>432</v>
      </c>
      <c r="H48" s="125">
        <f t="shared" si="11"/>
        <v>18</v>
      </c>
      <c r="J48" s="53">
        <f t="shared" si="10"/>
        <v>18</v>
      </c>
      <c r="K48" s="103">
        <v>2671</v>
      </c>
      <c r="M48" s="127"/>
      <c r="O48" s="49"/>
      <c r="S48" s="43"/>
      <c r="W48" s="43"/>
    </row>
    <row r="49" spans="2:23" ht="12.75">
      <c r="B49" s="100" t="s">
        <v>48</v>
      </c>
      <c r="C49" s="101">
        <v>19</v>
      </c>
      <c r="D49" s="101"/>
      <c r="E49" s="46">
        <v>39810.25</v>
      </c>
      <c r="F49" s="102">
        <v>24</v>
      </c>
      <c r="G49" s="52">
        <f t="shared" si="9"/>
        <v>456</v>
      </c>
      <c r="H49" s="125">
        <f t="shared" si="11"/>
        <v>19</v>
      </c>
      <c r="J49" s="53">
        <f t="shared" si="10"/>
        <v>19</v>
      </c>
      <c r="K49" s="103">
        <v>2807</v>
      </c>
      <c r="M49" s="127"/>
      <c r="O49" s="49"/>
      <c r="S49" s="43"/>
      <c r="W49" s="43"/>
    </row>
    <row r="50" spans="2:23" ht="12.75">
      <c r="B50" s="44" t="s">
        <v>49</v>
      </c>
      <c r="C50" s="101">
        <v>20</v>
      </c>
      <c r="D50" s="101"/>
      <c r="E50" s="46">
        <v>39811</v>
      </c>
      <c r="F50" s="102">
        <v>24</v>
      </c>
      <c r="G50" s="52">
        <f t="shared" si="9"/>
        <v>480</v>
      </c>
      <c r="H50" s="125">
        <f t="shared" si="11"/>
        <v>20</v>
      </c>
      <c r="J50" s="53">
        <f t="shared" si="10"/>
        <v>20</v>
      </c>
      <c r="K50" s="103">
        <v>2807</v>
      </c>
      <c r="M50" s="128"/>
      <c r="O50" s="49"/>
      <c r="S50" s="43"/>
      <c r="W50" s="43"/>
    </row>
    <row r="51" spans="2:23" ht="12.75">
      <c r="B51" s="44" t="s">
        <v>49</v>
      </c>
      <c r="C51" s="101">
        <v>21</v>
      </c>
      <c r="D51" s="101"/>
      <c r="E51" s="46">
        <v>39812</v>
      </c>
      <c r="F51" s="102">
        <v>24</v>
      </c>
      <c r="G51" s="52">
        <f t="shared" si="9"/>
        <v>504</v>
      </c>
      <c r="H51" s="125">
        <f t="shared" si="11"/>
        <v>21</v>
      </c>
      <c r="J51" s="53">
        <f t="shared" si="10"/>
        <v>21</v>
      </c>
      <c r="K51" s="103">
        <v>2807</v>
      </c>
      <c r="M51" s="128"/>
      <c r="O51" s="49"/>
      <c r="S51" s="43"/>
      <c r="W51" s="43"/>
    </row>
    <row r="52" spans="2:23" ht="12.75">
      <c r="B52" s="44" t="s">
        <v>49</v>
      </c>
      <c r="C52" s="101">
        <v>22</v>
      </c>
      <c r="D52" s="101"/>
      <c r="E52" s="46">
        <v>39813</v>
      </c>
      <c r="F52" s="102">
        <v>24</v>
      </c>
      <c r="G52" s="52">
        <f aca="true" t="shared" si="12" ref="G52:G58">G51+F52</f>
        <v>528</v>
      </c>
      <c r="H52" s="125">
        <f t="shared" si="11"/>
        <v>22</v>
      </c>
      <c r="J52" s="53">
        <f t="shared" si="10"/>
        <v>22</v>
      </c>
      <c r="K52" s="103">
        <v>2807</v>
      </c>
      <c r="M52" s="129"/>
      <c r="O52" s="49"/>
      <c r="S52" s="43"/>
      <c r="W52" s="43"/>
    </row>
    <row r="53" spans="2:23" ht="12.75">
      <c r="B53" s="44" t="s">
        <v>49</v>
      </c>
      <c r="C53" s="101">
        <v>23</v>
      </c>
      <c r="D53" s="101"/>
      <c r="E53" s="46">
        <v>39814</v>
      </c>
      <c r="F53" s="102">
        <v>24</v>
      </c>
      <c r="G53" s="52">
        <f t="shared" si="12"/>
        <v>552</v>
      </c>
      <c r="H53" s="125">
        <f t="shared" si="11"/>
        <v>23</v>
      </c>
      <c r="J53" s="53">
        <f t="shared" si="10"/>
        <v>23</v>
      </c>
      <c r="K53" s="103">
        <v>2807</v>
      </c>
      <c r="M53" s="130"/>
      <c r="O53" s="49"/>
      <c r="S53" s="43"/>
      <c r="W53" s="43"/>
    </row>
    <row r="54" spans="2:23" ht="12.75">
      <c r="B54" s="44" t="s">
        <v>49</v>
      </c>
      <c r="C54" s="101">
        <v>24</v>
      </c>
      <c r="D54" s="101"/>
      <c r="E54" s="46">
        <v>39815</v>
      </c>
      <c r="F54" s="102">
        <v>24</v>
      </c>
      <c r="G54" s="52">
        <f t="shared" si="12"/>
        <v>576</v>
      </c>
      <c r="H54" s="125">
        <f t="shared" si="11"/>
        <v>24</v>
      </c>
      <c r="J54" s="53">
        <f t="shared" si="10"/>
        <v>24</v>
      </c>
      <c r="K54" s="103">
        <v>2807</v>
      </c>
      <c r="M54" s="130"/>
      <c r="O54" s="49"/>
      <c r="S54" s="43"/>
      <c r="W54" s="43"/>
    </row>
    <row r="55" spans="2:23" ht="12.75">
      <c r="B55" s="44" t="s">
        <v>49</v>
      </c>
      <c r="C55" s="101">
        <v>25</v>
      </c>
      <c r="D55" s="101"/>
      <c r="E55" s="46">
        <v>39816</v>
      </c>
      <c r="F55" s="102">
        <v>24</v>
      </c>
      <c r="G55" s="52">
        <f t="shared" si="12"/>
        <v>600</v>
      </c>
      <c r="H55" s="125">
        <f aca="true" t="shared" si="13" ref="H55:H61">G55/24</f>
        <v>25</v>
      </c>
      <c r="J55" s="53">
        <f t="shared" si="10"/>
        <v>25</v>
      </c>
      <c r="K55" s="103">
        <v>2807</v>
      </c>
      <c r="M55" s="131"/>
      <c r="O55" s="49"/>
      <c r="S55" s="43"/>
      <c r="W55" s="43"/>
    </row>
    <row r="56" spans="2:23" ht="12.75">
      <c r="B56" s="44" t="s">
        <v>49</v>
      </c>
      <c r="C56" s="101">
        <v>26</v>
      </c>
      <c r="D56" s="101"/>
      <c r="E56" s="46">
        <v>39817.083333333336</v>
      </c>
      <c r="F56" s="102">
        <v>2</v>
      </c>
      <c r="G56" s="52">
        <f t="shared" si="12"/>
        <v>602</v>
      </c>
      <c r="H56" s="125">
        <f t="shared" si="13"/>
        <v>25.083333333333332</v>
      </c>
      <c r="J56" s="53">
        <f t="shared" si="10"/>
        <v>25.083333333333332</v>
      </c>
      <c r="K56" s="103">
        <v>2807</v>
      </c>
      <c r="M56" s="131"/>
      <c r="O56" s="49"/>
      <c r="S56" s="43"/>
      <c r="W56" s="43"/>
    </row>
    <row r="57" spans="2:23" ht="12.75">
      <c r="B57" s="44" t="s">
        <v>51</v>
      </c>
      <c r="C57" s="101">
        <v>26</v>
      </c>
      <c r="D57" s="101"/>
      <c r="E57" s="46">
        <v>39817.25</v>
      </c>
      <c r="F57" s="102">
        <v>4</v>
      </c>
      <c r="G57" s="52">
        <f t="shared" si="12"/>
        <v>606</v>
      </c>
      <c r="H57" s="125">
        <f t="shared" si="13"/>
        <v>25.25</v>
      </c>
      <c r="J57" s="53">
        <f t="shared" si="10"/>
        <v>25.25</v>
      </c>
      <c r="K57" s="103">
        <v>2810</v>
      </c>
      <c r="M57" s="131"/>
      <c r="O57" s="49"/>
      <c r="S57" s="43"/>
      <c r="W57" s="43"/>
    </row>
    <row r="58" spans="2:23" ht="12.75">
      <c r="B58" s="44" t="s">
        <v>52</v>
      </c>
      <c r="C58" s="101">
        <v>26</v>
      </c>
      <c r="D58" s="101"/>
      <c r="E58" s="46">
        <v>39817.99998842592</v>
      </c>
      <c r="F58" s="102">
        <v>18</v>
      </c>
      <c r="G58" s="52">
        <f t="shared" si="12"/>
        <v>624</v>
      </c>
      <c r="H58" s="125">
        <f t="shared" si="13"/>
        <v>26</v>
      </c>
      <c r="J58" s="53">
        <f>G58/24</f>
        <v>26</v>
      </c>
      <c r="K58" s="103">
        <v>3012</v>
      </c>
      <c r="M58" s="132"/>
      <c r="O58" s="49"/>
      <c r="S58" s="43"/>
      <c r="W58" s="43"/>
    </row>
    <row r="59" spans="2:23" ht="12.75">
      <c r="B59" s="44" t="s">
        <v>50</v>
      </c>
      <c r="C59" s="101">
        <v>27</v>
      </c>
      <c r="D59" s="101"/>
      <c r="E59" s="46">
        <v>39818.99998836806</v>
      </c>
      <c r="F59" s="102">
        <v>24</v>
      </c>
      <c r="G59" s="52">
        <f>G58+F59</f>
        <v>648</v>
      </c>
      <c r="H59" s="125">
        <f t="shared" si="13"/>
        <v>27</v>
      </c>
      <c r="J59" s="53">
        <f>G59/24</f>
        <v>27</v>
      </c>
      <c r="K59" s="103">
        <v>3352</v>
      </c>
      <c r="M59" s="133"/>
      <c r="O59" s="49"/>
      <c r="S59" s="43"/>
      <c r="W59" s="43"/>
    </row>
    <row r="60" spans="2:23" ht="12.75">
      <c r="B60" s="44" t="s">
        <v>53</v>
      </c>
      <c r="C60" s="101">
        <v>28</v>
      </c>
      <c r="D60" s="101"/>
      <c r="E60" s="46">
        <v>39819.583333333336</v>
      </c>
      <c r="F60" s="102">
        <v>14</v>
      </c>
      <c r="G60" s="52">
        <f>G59+F60</f>
        <v>662</v>
      </c>
      <c r="H60" s="125">
        <f>G60/24</f>
        <v>27.583333333333332</v>
      </c>
      <c r="J60" s="53">
        <f>G60/24</f>
        <v>27.583333333333332</v>
      </c>
      <c r="K60" s="103">
        <v>3585</v>
      </c>
      <c r="M60" s="134"/>
      <c r="O60" s="49"/>
      <c r="S60" s="43"/>
      <c r="W60" s="43"/>
    </row>
    <row r="61" spans="2:23" ht="12.75">
      <c r="B61" s="44" t="s">
        <v>54</v>
      </c>
      <c r="C61" s="101">
        <v>28</v>
      </c>
      <c r="D61" s="101"/>
      <c r="E61" s="46">
        <v>39819.99998842592</v>
      </c>
      <c r="F61" s="102">
        <v>10</v>
      </c>
      <c r="G61" s="52">
        <f>G60+F61</f>
        <v>672</v>
      </c>
      <c r="H61" s="125">
        <f t="shared" si="13"/>
        <v>28</v>
      </c>
      <c r="J61" s="53">
        <f t="shared" si="10"/>
        <v>28</v>
      </c>
      <c r="K61" s="103">
        <v>3585</v>
      </c>
      <c r="M61" s="132"/>
      <c r="O61" s="49"/>
      <c r="S61" s="43"/>
      <c r="W61" s="43"/>
    </row>
    <row r="62" spans="2:23" ht="12.75">
      <c r="B62" s="44" t="s">
        <v>54</v>
      </c>
      <c r="C62" s="101">
        <v>29</v>
      </c>
      <c r="D62" s="101"/>
      <c r="E62" s="46">
        <v>39820.99998836806</v>
      </c>
      <c r="F62" s="102">
        <v>6</v>
      </c>
      <c r="G62" s="52">
        <f>G61+F62</f>
        <v>678</v>
      </c>
      <c r="H62" s="125">
        <f>G62/24</f>
        <v>28.25</v>
      </c>
      <c r="J62" s="53">
        <f>G62/24</f>
        <v>28.25</v>
      </c>
      <c r="K62" s="103">
        <v>3585</v>
      </c>
      <c r="M62" s="135"/>
      <c r="O62" s="49"/>
      <c r="S62" s="43"/>
      <c r="W62" s="43"/>
    </row>
    <row r="63" spans="2:23" ht="12.75">
      <c r="B63" s="100"/>
      <c r="C63" s="101"/>
      <c r="D63" s="101"/>
      <c r="E63" s="46"/>
      <c r="F63" s="102"/>
      <c r="G63" s="52"/>
      <c r="H63" s="125"/>
      <c r="J63" s="53"/>
      <c r="K63" s="103"/>
      <c r="M63" s="130"/>
      <c r="O63" s="49"/>
      <c r="S63" s="43"/>
      <c r="W63" s="43"/>
    </row>
    <row r="64" spans="2:13" ht="13.5" thickBot="1">
      <c r="B64" s="73"/>
      <c r="C64" s="74"/>
      <c r="D64" s="74"/>
      <c r="E64" s="75"/>
      <c r="F64" s="99"/>
      <c r="G64" s="116"/>
      <c r="H64" s="117"/>
      <c r="J64" s="76"/>
      <c r="K64" s="77"/>
      <c r="M64" s="78"/>
    </row>
    <row r="66" ht="12.75">
      <c r="B66" s="150"/>
    </row>
    <row r="67" ht="12.75">
      <c r="B67" s="150"/>
    </row>
  </sheetData>
  <sheetProtection/>
  <mergeCells count="6">
    <mergeCell ref="C2:F2"/>
    <mergeCell ref="G2:G3"/>
    <mergeCell ref="J2:J3"/>
    <mergeCell ref="E3:F3"/>
    <mergeCell ref="M24:M25"/>
    <mergeCell ref="B66:B6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2009-01-06T21:00:13Z</dcterms:modified>
  <cp:category/>
  <cp:version/>
  <cp:contentType/>
  <cp:contentStatus/>
</cp:coreProperties>
</file>